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dsrevisionen" sheetId="1" r:id="rId4"/>
    <sheet state="visible" name="Timelønnet" sheetId="2" r:id="rId5"/>
    <sheet state="visible" name="Fastlønnet m. pension" sheetId="3" r:id="rId6"/>
    <sheet state="visible" name="Fastlønnet u. pension" sheetId="4" r:id="rId7"/>
  </sheets>
  <definedNames/>
  <calcPr/>
  <extLst>
    <ext uri="GoogleSheetsCustomDataVersion2">
      <go:sheetsCustomData xmlns:go="http://customooxmlschemas.google.com/" r:id="rId8" roundtripDataChecksum="Lg7dsnb6Ie73UfZaZZBGBPnUwFpsFpLvIGuxMwHaGBM="/>
    </ext>
  </extLst>
</workbook>
</file>

<file path=xl/sharedStrings.xml><?xml version="1.0" encoding="utf-8"?>
<sst xmlns="http://schemas.openxmlformats.org/spreadsheetml/2006/main" count="159" uniqueCount="65">
  <si>
    <t>Lønseddel</t>
  </si>
  <si>
    <t>Lønmodtagers navn</t>
  </si>
  <si>
    <t>CPR-nr.</t>
  </si>
  <si>
    <t>XXXXXX-XXXX</t>
  </si>
  <si>
    <t>Adresse</t>
  </si>
  <si>
    <t xml:space="preserve">Trækprocent: </t>
  </si>
  <si>
    <t>Postnummer og by</t>
  </si>
  <si>
    <t>Månedsfradrag:</t>
  </si>
  <si>
    <t>CVR-nr.:</t>
  </si>
  <si>
    <t>xxxxxxxx</t>
  </si>
  <si>
    <t>Firma</t>
  </si>
  <si>
    <t>Virksomhedens navn</t>
  </si>
  <si>
    <t>Postnr. + By</t>
  </si>
  <si>
    <t>Lønperiode:</t>
  </si>
  <si>
    <t>01.10.2024 – 31.10.2024</t>
  </si>
  <si>
    <t>Timeløn ialt</t>
  </si>
  <si>
    <t>Sats</t>
  </si>
  <si>
    <t>Timer</t>
  </si>
  <si>
    <t>Ferieberettiget indkomst</t>
  </si>
  <si>
    <t>ATP medarbejder betalt</t>
  </si>
  <si>
    <t>AM-bidrag:</t>
  </si>
  <si>
    <t>% af</t>
  </si>
  <si>
    <t>A-indkomst</t>
  </si>
  <si>
    <t>A-skattepligtig indkomst</t>
  </si>
  <si>
    <t>Personligt fradrag:</t>
  </si>
  <si>
    <t>Skattegrundlag:</t>
  </si>
  <si>
    <t>A-Skat:</t>
  </si>
  <si>
    <t xml:space="preserve"> % af</t>
  </si>
  <si>
    <t>Nettoløn til udbetaling:</t>
  </si>
  <si>
    <t>31.10.2024</t>
  </si>
  <si>
    <t>Indberetningsfelt i E-indkomst</t>
  </si>
  <si>
    <t>Saldi:</t>
  </si>
  <si>
    <t>Perioden</t>
  </si>
  <si>
    <t>År til dato</t>
  </si>
  <si>
    <t>Indberet for perioden</t>
  </si>
  <si>
    <t>AM indkomst</t>
  </si>
  <si>
    <t>"0013"</t>
  </si>
  <si>
    <t>A-Indkomst</t>
  </si>
  <si>
    <t>A Skat inkl. feriepenge</t>
  </si>
  <si>
    <t>"0015"</t>
  </si>
  <si>
    <t>AM bidrag inkl. feriepenge</t>
  </si>
  <si>
    <t>"0016"</t>
  </si>
  <si>
    <t>ATP bidrag medarbejder</t>
  </si>
  <si>
    <t>ATP bidrag arbejdsgiver</t>
  </si>
  <si>
    <t>ATP ialt</t>
  </si>
  <si>
    <t>"0046"</t>
  </si>
  <si>
    <t>Arbejdstimer</t>
  </si>
  <si>
    <t>"0200"</t>
  </si>
  <si>
    <t>Optjent ubetalte feriedage</t>
  </si>
  <si>
    <t>Optjente bruttoferiepenge</t>
  </si>
  <si>
    <t>AM-bidrag feriepenge</t>
  </si>
  <si>
    <t>A-skat af feriepenge</t>
  </si>
  <si>
    <t>Optjente netto feriepenge</t>
  </si>
  <si>
    <t>"202"</t>
  </si>
  <si>
    <t>Bruttoløn</t>
  </si>
  <si>
    <t>AM-pension medarbejder</t>
  </si>
  <si>
    <t>A Skat</t>
  </si>
  <si>
    <t>AM bidrag</t>
  </si>
  <si>
    <t>Pension medarbejder</t>
  </si>
  <si>
    <t>"147"</t>
  </si>
  <si>
    <t>Pension arbejdsgiver</t>
  </si>
  <si>
    <t>%</t>
  </si>
  <si>
    <t>"148"</t>
  </si>
  <si>
    <t>Optjent ferie</t>
  </si>
  <si>
    <t>Løn til udbetaling: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</si>
</sst>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kr-406]\ #,##0.00;[Red][$kr-406]&quot; -&quot;#,##0.00"/>
    <numFmt numFmtId="165" formatCode="&quot;kr.&quot;\ #,##0.00"/>
  </numFmts>
  <fonts count="18">
    <font>
      <sz val="10.0"/>
      <color rgb="FF000000"/>
      <name val="Arial"/>
      <scheme val="minor"/>
    </font>
    <font>
      <b/>
      <sz val="22.0"/>
      <color theme="1"/>
      <name val="Arial"/>
    </font>
    <font>
      <sz val="10.0"/>
      <color theme="1"/>
      <name val="Arial"/>
    </font>
    <font>
      <sz val="12.0"/>
      <color theme="1"/>
      <name val="Arial"/>
    </font>
    <font>
      <sz val="11.0"/>
      <color rgb="FF3F3F76"/>
      <name val="Calibri"/>
    </font>
    <font>
      <sz val="10.0"/>
      <color theme="1"/>
      <name val="Aptos"/>
    </font>
    <font>
      <b/>
      <sz val="10.0"/>
      <color theme="1"/>
      <name val="Arial"/>
    </font>
    <font>
      <i/>
      <sz val="10.0"/>
      <color theme="1"/>
      <name val="Arial"/>
    </font>
    <font>
      <b/>
      <sz val="8.0"/>
      <color theme="1"/>
      <name val="Arial"/>
    </font>
    <font>
      <sz val="8.0"/>
      <color theme="1"/>
      <name val="Arial"/>
    </font>
    <font>
      <b/>
      <sz val="20.0"/>
      <color theme="1"/>
      <name val="Aptos"/>
    </font>
    <font>
      <sz val="11.0"/>
      <color theme="1"/>
      <name val="Arial"/>
    </font>
    <font>
      <b/>
      <sz val="10.0"/>
      <color theme="1"/>
      <name val="Aptos"/>
    </font>
    <font>
      <sz val="12.0"/>
      <color theme="1"/>
      <name val="Aptos"/>
    </font>
    <font>
      <sz val="11.0"/>
      <color theme="1"/>
      <name val="Aptos"/>
    </font>
    <font>
      <sz val="11.0"/>
      <color rgb="FF3F3F76"/>
      <name val="Aptos"/>
    </font>
    <font>
      <sz val="10.0"/>
      <color rgb="FF000000"/>
      <name val="Aptos"/>
    </font>
    <font>
      <i/>
      <sz val="10.0"/>
      <color theme="1"/>
      <name val="Aptos"/>
    </font>
  </fonts>
  <fills count="4">
    <fill>
      <patternFill patternType="none"/>
    </fill>
    <fill>
      <patternFill patternType="lightGray"/>
    </fill>
    <fill>
      <patternFill patternType="solid">
        <fgColor rgb="FFF7CAAC"/>
        <bgColor rgb="FFF7CAAC"/>
      </patternFill>
    </fill>
    <fill>
      <patternFill patternType="solid">
        <fgColor rgb="FFFFFFFF"/>
        <bgColor rgb="FFFFFFFF"/>
      </patternFill>
    </fill>
  </fills>
  <borders count="14">
    <border/>
    <border>
      <right style="thin">
        <color rgb="FF000000"/>
      </right>
    </border>
    <border>
      <left style="thin">
        <color rgb="FF7F7F7F"/>
      </left>
      <right style="thin">
        <color rgb="FF7F7F7F"/>
      </right>
      <top style="thin">
        <color rgb="FF7F7F7F"/>
      </top>
      <bottom style="thin">
        <color rgb="FF7F7F7F"/>
      </bottom>
    </border>
    <border>
      <left/>
      <right/>
      <top/>
      <bottom/>
    </border>
    <border>
      <top style="hair">
        <color rgb="FF000000"/>
      </top>
      <bottom style="hair">
        <color rgb="FF000000"/>
      </bottom>
    </border>
    <border>
      <bottom style="thin">
        <color rgb="FF000000"/>
      </bottom>
    </border>
    <border>
      <right style="thin">
        <color rgb="FF000000"/>
      </right>
      <bottom style="thin">
        <color rgb="FF000000"/>
      </bottom>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right style="hair">
        <color rgb="FF000000"/>
      </right>
    </border>
    <border>
      <top style="hair">
        <color rgb="FF000000"/>
      </top>
      <bottom style="double">
        <color rgb="FF000000"/>
      </bottom>
    </border>
    <border>
      <bottom style="double">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Font="1"/>
    <xf borderId="0" fillId="0" fontId="2" numFmtId="0" xfId="0" applyFont="1"/>
    <xf borderId="1" fillId="0" fontId="2" numFmtId="0" xfId="0" applyBorder="1" applyFont="1"/>
    <xf borderId="0" fillId="0" fontId="3" numFmtId="0" xfId="0" applyFont="1"/>
    <xf borderId="0" fillId="0" fontId="2" numFmtId="0" xfId="0" applyAlignment="1" applyFont="1">
      <alignment horizontal="left"/>
    </xf>
    <xf borderId="2" fillId="2" fontId="4" numFmtId="0" xfId="0" applyAlignment="1" applyBorder="1" applyFill="1" applyFont="1">
      <alignment horizontal="right"/>
    </xf>
    <xf borderId="0" fillId="0" fontId="5" numFmtId="0" xfId="0" applyFont="1"/>
    <xf borderId="2" fillId="2" fontId="4" numFmtId="164" xfId="0" applyAlignment="1" applyBorder="1" applyFont="1" applyNumberFormat="1">
      <alignment horizontal="right"/>
    </xf>
    <xf borderId="0" fillId="0" fontId="5" numFmtId="0" xfId="0" applyAlignment="1" applyFont="1">
      <alignment horizontal="left" vertical="top"/>
    </xf>
    <xf borderId="0" fillId="0" fontId="6" numFmtId="0" xfId="0" applyFont="1"/>
    <xf borderId="0" fillId="0" fontId="2" numFmtId="164" xfId="0" applyFont="1" applyNumberFormat="1"/>
    <xf borderId="1" fillId="0" fontId="2" numFmtId="164" xfId="0" applyBorder="1" applyFont="1" applyNumberFormat="1"/>
    <xf borderId="0" fillId="0" fontId="2" numFmtId="165" xfId="0" applyFont="1" applyNumberFormat="1"/>
    <xf borderId="1" fillId="0" fontId="2" numFmtId="165" xfId="0" applyBorder="1" applyFont="1" applyNumberFormat="1"/>
    <xf borderId="3" fillId="3" fontId="2" numFmtId="0" xfId="0" applyAlignment="1" applyBorder="1" applyFill="1" applyFont="1">
      <alignment horizontal="right"/>
    </xf>
    <xf borderId="4" fillId="0" fontId="2" numFmtId="0" xfId="0" applyBorder="1" applyFont="1"/>
    <xf borderId="4" fillId="0" fontId="2" numFmtId="164" xfId="0" applyBorder="1" applyFont="1" applyNumberFormat="1"/>
    <xf borderId="0" fillId="0" fontId="2" numFmtId="0" xfId="0" applyAlignment="1" applyFont="1">
      <alignment horizontal="right"/>
    </xf>
    <xf borderId="3" fillId="3" fontId="7" numFmtId="164" xfId="0" applyBorder="1" applyFont="1" applyNumberFormat="1"/>
    <xf borderId="3" fillId="3" fontId="7" numFmtId="0" xfId="0" applyAlignment="1" applyBorder="1" applyFont="1">
      <alignment horizontal="right"/>
    </xf>
    <xf borderId="4" fillId="0" fontId="6" numFmtId="0" xfId="0" applyAlignment="1" applyBorder="1" applyFont="1">
      <alignment horizontal="right"/>
    </xf>
    <xf borderId="5" fillId="0" fontId="2" numFmtId="0" xfId="0" applyBorder="1" applyFont="1"/>
    <xf borderId="6" fillId="0" fontId="2" numFmtId="0" xfId="0" applyBorder="1" applyFont="1"/>
    <xf borderId="7" fillId="0" fontId="6" numFmtId="0" xfId="0" applyBorder="1" applyFont="1"/>
    <xf borderId="8" fillId="0" fontId="2" numFmtId="0" xfId="0" applyBorder="1" applyFont="1"/>
    <xf borderId="8" fillId="0" fontId="6" numFmtId="0" xfId="0" applyAlignment="1" applyBorder="1" applyFont="1">
      <alignment horizontal="center"/>
    </xf>
    <xf borderId="9" fillId="0" fontId="6" numFmtId="0" xfId="0" applyAlignment="1" applyBorder="1" applyFont="1">
      <alignment horizontal="center"/>
    </xf>
    <xf borderId="1" fillId="0" fontId="8" numFmtId="0" xfId="0" applyAlignment="1" applyBorder="1" applyFont="1">
      <alignment horizontal="center"/>
    </xf>
    <xf borderId="10" fillId="0" fontId="2" numFmtId="0" xfId="0" applyBorder="1" applyFont="1"/>
    <xf borderId="11" fillId="0" fontId="2" numFmtId="164" xfId="0" applyBorder="1" applyFont="1" applyNumberFormat="1"/>
    <xf borderId="1" fillId="0" fontId="9" numFmtId="164" xfId="0" applyBorder="1" applyFont="1" applyNumberFormat="1"/>
    <xf borderId="11" fillId="0" fontId="2" numFmtId="0" xfId="0" applyBorder="1" applyFont="1"/>
    <xf borderId="1" fillId="0" fontId="9" numFmtId="0" xfId="0" applyBorder="1" applyFont="1"/>
    <xf borderId="0" fillId="0" fontId="10" numFmtId="0" xfId="0" applyFont="1"/>
    <xf borderId="2" fillId="2" fontId="4" numFmtId="0" xfId="0" applyAlignment="1" applyBorder="1" applyFont="1">
      <alignment horizontal="left"/>
    </xf>
    <xf borderId="2" fillId="2" fontId="4" numFmtId="164" xfId="0" applyAlignment="1" applyBorder="1" applyFont="1" applyNumberFormat="1">
      <alignment horizontal="left"/>
    </xf>
    <xf borderId="0" fillId="0" fontId="11" numFmtId="0" xfId="0" applyAlignment="1" applyFont="1">
      <alignment horizontal="left"/>
    </xf>
    <xf borderId="0" fillId="0" fontId="12" numFmtId="0" xfId="0" applyFont="1"/>
    <xf borderId="0" fillId="0" fontId="2" numFmtId="9" xfId="0" applyAlignment="1" applyFont="1" applyNumberFormat="1">
      <alignment horizontal="left"/>
    </xf>
    <xf borderId="12" fillId="0" fontId="2" numFmtId="164" xfId="0" applyBorder="1" applyFont="1" applyNumberFormat="1"/>
    <xf borderId="0" fillId="0" fontId="2" numFmtId="10" xfId="0" applyFont="1" applyNumberFormat="1"/>
    <xf borderId="1" fillId="0" fontId="5" numFmtId="0" xfId="0" applyBorder="1" applyFont="1"/>
    <xf borderId="0" fillId="0" fontId="13" numFmtId="0" xfId="0" applyFont="1"/>
    <xf borderId="0" fillId="0" fontId="14" numFmtId="0" xfId="0" applyAlignment="1" applyFont="1">
      <alignment horizontal="left"/>
    </xf>
    <xf borderId="0" fillId="0" fontId="14" numFmtId="0" xfId="0" applyFont="1"/>
    <xf borderId="2" fillId="2" fontId="15" numFmtId="0" xfId="0" applyAlignment="1" applyBorder="1" applyFont="1">
      <alignment horizontal="right"/>
    </xf>
    <xf borderId="2" fillId="2" fontId="15" numFmtId="164" xfId="0" applyAlignment="1" applyBorder="1" applyFont="1" applyNumberFormat="1">
      <alignment horizontal="right"/>
    </xf>
    <xf borderId="0" fillId="0" fontId="5" numFmtId="164" xfId="0" applyFont="1" applyNumberFormat="1"/>
    <xf borderId="0" fillId="0" fontId="5" numFmtId="165" xfId="0" applyFont="1" applyNumberFormat="1"/>
    <xf borderId="3" fillId="3" fontId="5" numFmtId="0" xfId="0" applyAlignment="1" applyBorder="1" applyFont="1">
      <alignment horizontal="right"/>
    </xf>
    <xf borderId="0" fillId="0" fontId="5" numFmtId="0" xfId="0" applyAlignment="1" applyFont="1">
      <alignment horizontal="left"/>
    </xf>
    <xf borderId="0" fillId="0" fontId="5" numFmtId="0" xfId="0" applyAlignment="1" applyFont="1">
      <alignment horizontal="right"/>
    </xf>
    <xf borderId="4" fillId="0" fontId="5" numFmtId="0" xfId="0" applyBorder="1" applyFont="1"/>
    <xf borderId="4" fillId="0" fontId="5" numFmtId="164" xfId="0" applyBorder="1" applyFont="1" applyNumberFormat="1"/>
    <xf borderId="0" fillId="0" fontId="16" numFmtId="0" xfId="0" applyFont="1"/>
    <xf borderId="3" fillId="3" fontId="17" numFmtId="164" xfId="0" applyBorder="1" applyFont="1" applyNumberFormat="1"/>
    <xf borderId="3" fillId="3" fontId="17" numFmtId="0" xfId="0" applyAlignment="1" applyBorder="1" applyFont="1">
      <alignment horizontal="right"/>
    </xf>
    <xf borderId="4" fillId="0" fontId="12" numFmtId="0" xfId="0" applyAlignment="1" applyBorder="1" applyFont="1">
      <alignment horizontal="right"/>
    </xf>
    <xf borderId="12" fillId="0" fontId="5" numFmtId="164" xfId="0" applyBorder="1" applyFont="1" applyNumberFormat="1"/>
    <xf borderId="5" fillId="0" fontId="5" numFmtId="0" xfId="0" applyBorder="1" applyFont="1"/>
    <xf borderId="6" fillId="0" fontId="5" numFmtId="0" xfId="0" applyBorder="1" applyFont="1"/>
    <xf borderId="13" fillId="0" fontId="5" numFmtId="0" xfId="0" applyBorder="1" applyFont="1"/>
    <xf borderId="7" fillId="0" fontId="12" numFmtId="0" xfId="0" applyBorder="1" applyFont="1"/>
    <xf borderId="8" fillId="0" fontId="5" numFmtId="0" xfId="0" applyBorder="1" applyFont="1"/>
    <xf borderId="8" fillId="0" fontId="12" numFmtId="0" xfId="0" applyAlignment="1" applyBorder="1" applyFont="1">
      <alignment horizontal="center"/>
    </xf>
    <xf borderId="9" fillId="0" fontId="12" numFmtId="0" xfId="0" applyAlignment="1" applyBorder="1" applyFont="1">
      <alignment horizontal="center"/>
    </xf>
    <xf borderId="10" fillId="0" fontId="5" numFmtId="0" xfId="0" applyBorder="1" applyFont="1"/>
    <xf borderId="11" fillId="0" fontId="5" numFmtId="164" xfId="0" applyBorder="1" applyFont="1" applyNumberFormat="1"/>
    <xf borderId="11" fillId="0"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xdr:colOff>
      <xdr:row>0</xdr:row>
      <xdr:rowOff>133350</xdr:rowOff>
    </xdr:from>
    <xdr:ext cx="8753475" cy="6115050"/>
    <xdr:sp>
      <xdr:nvSpPr>
        <xdr:cNvPr id="3" name="Shape 3"/>
        <xdr:cNvSpPr txBox="1"/>
      </xdr:nvSpPr>
      <xdr:spPr>
        <a:xfrm>
          <a:off x="974025" y="727238"/>
          <a:ext cx="8743950" cy="610552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b="0" i="0" sz="1100">
            <a:latin typeface="Arial"/>
            <a:ea typeface="Arial"/>
            <a:cs typeface="Arial"/>
            <a:sym typeface="Arial"/>
          </a:endParaRPr>
        </a:p>
        <a:p>
          <a:pPr indent="0" lvl="0" marL="0" rtl="0" algn="l">
            <a:spcBef>
              <a:spcPts val="0"/>
            </a:spcBef>
            <a:spcAft>
              <a:spcPts val="0"/>
            </a:spcAft>
            <a:buNone/>
          </a:pPr>
          <a:r>
            <a:rPr b="1" i="0" lang="en-US" sz="1200">
              <a:solidFill>
                <a:schemeClr val="dk1"/>
              </a:solidFill>
              <a:latin typeface="Arial"/>
              <a:ea typeface="Arial"/>
              <a:cs typeface="Arial"/>
              <a:sym typeface="Arial"/>
            </a:rPr>
            <a:t>Hej! </a:t>
          </a:r>
          <a:endParaRPr sz="1400"/>
        </a:p>
        <a:p>
          <a:pPr indent="0" lvl="0" marL="0" rtl="0" algn="l">
            <a:spcBef>
              <a:spcPts val="0"/>
            </a:spcBef>
            <a:spcAft>
              <a:spcPts val="0"/>
            </a:spcAft>
            <a:buNone/>
          </a:pPr>
          <a:r>
            <a:t/>
          </a:r>
          <a:endParaRPr b="0" i="0" sz="1400">
            <a:latin typeface="Arial"/>
            <a:ea typeface="Arial"/>
            <a:cs typeface="Arial"/>
            <a:sym typeface="Arial"/>
          </a:endParaRPr>
        </a:p>
        <a:p>
          <a:pPr indent="0" lvl="0" marL="0" rtl="0" algn="l">
            <a:spcBef>
              <a:spcPts val="0"/>
            </a:spcBef>
            <a:spcAft>
              <a:spcPts val="0"/>
            </a:spcAft>
            <a:buNone/>
          </a:pPr>
          <a:r>
            <a:rPr b="0" i="0" lang="en-US" sz="1200">
              <a:solidFill>
                <a:schemeClr val="dk1"/>
              </a:solidFill>
              <a:latin typeface="Arial"/>
              <a:ea typeface="Arial"/>
              <a:cs typeface="Arial"/>
              <a:sym typeface="Arial"/>
            </a:rPr>
            <a:t>Når du har udfyldt lønseddelskabelonen og sendt den til din medarbejder, skal du indberette lønnen til Skat for at kunne betale skatten. Dette gør du ved at logge ind på Skats hjemmeside, 'TastSelv Erhverv' og udfylde skemaet under eIndkomst manuelt.</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I vores skabelon har vi markeret de nødvendige tal til eIndkomst for at lette processen.</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Efter godkendelse af indberetningen modtager du en kvittering, der viser betalingsoplysninger for A-skat og AM-bidrag.</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ATP beregnes ud fra arbejdstimer (se skema), og feriepenge udgør 12,5% af den ferieberettigede løn. Girokort til ATP og feriepenge udsendes kvartalsvis.</a:t>
          </a:r>
          <a:endParaRPr sz="1400"/>
        </a:p>
        <a:p>
          <a:pPr indent="0" lvl="0" marL="0" rtl="0" algn="l">
            <a:spcBef>
              <a:spcPts val="0"/>
            </a:spcBef>
            <a:spcAft>
              <a:spcPts val="0"/>
            </a:spcAft>
            <a:buNone/>
          </a:pPr>
          <a:r>
            <a:t/>
          </a:r>
          <a:endParaRPr b="0" i="0" sz="1200">
            <a:latin typeface="Arial"/>
            <a:ea typeface="Arial"/>
            <a:cs typeface="Arial"/>
            <a:sym typeface="Arial"/>
          </a:endParaRPr>
        </a:p>
        <a:p>
          <a:pPr indent="0" lvl="0" marL="0" rtl="0" algn="l">
            <a:spcBef>
              <a:spcPts val="0"/>
            </a:spcBef>
            <a:spcAft>
              <a:spcPts val="0"/>
            </a:spcAft>
            <a:buNone/>
          </a:pPr>
          <a:r>
            <a:rPr b="1" i="0" lang="en-US" sz="1200">
              <a:solidFill>
                <a:schemeClr val="dk1"/>
              </a:solidFill>
              <a:latin typeface="Arial"/>
              <a:ea typeface="Arial"/>
              <a:cs typeface="Arial"/>
              <a:sym typeface="Arial"/>
            </a:rPr>
            <a:t>Typer af lønsedler</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I finder her 3 typer af lønsedler:</a:t>
          </a:r>
          <a:r>
            <a:rPr b="0" i="0" lang="en-US" sz="1200">
              <a:solidFill>
                <a:schemeClr val="dk1"/>
              </a:solidFill>
              <a:latin typeface="Arial"/>
              <a:ea typeface="Arial"/>
              <a:cs typeface="Arial"/>
              <a:sym typeface="Arial"/>
            </a:rPr>
            <a:t> </a:t>
          </a:r>
          <a:r>
            <a:rPr b="0" i="0" lang="en-US" sz="1200">
              <a:solidFill>
                <a:schemeClr val="dk1"/>
              </a:solidFill>
              <a:latin typeface="Arial"/>
              <a:ea typeface="Arial"/>
              <a:cs typeface="Arial"/>
              <a:sym typeface="Arial"/>
            </a:rPr>
            <a:t>Timelønnet,</a:t>
          </a:r>
          <a:r>
            <a:rPr b="0" i="0" lang="en-US" sz="1200">
              <a:solidFill>
                <a:schemeClr val="dk1"/>
              </a:solidFill>
              <a:latin typeface="Arial"/>
              <a:ea typeface="Arial"/>
              <a:cs typeface="Arial"/>
              <a:sym typeface="Arial"/>
            </a:rPr>
            <a:t> f</a:t>
          </a:r>
          <a:r>
            <a:rPr b="0" i="0" lang="en-US" sz="1200">
              <a:solidFill>
                <a:schemeClr val="dk1"/>
              </a:solidFill>
              <a:latin typeface="Arial"/>
              <a:ea typeface="Arial"/>
              <a:cs typeface="Arial"/>
              <a:sym typeface="Arial"/>
            </a:rPr>
            <a:t>astlønnet med pension</a:t>
          </a:r>
          <a:r>
            <a:rPr b="0" i="0" lang="en-US" sz="1200">
              <a:solidFill>
                <a:schemeClr val="dk1"/>
              </a:solidFill>
              <a:latin typeface="Arial"/>
              <a:ea typeface="Arial"/>
              <a:cs typeface="Arial"/>
              <a:sym typeface="Arial"/>
            </a:rPr>
            <a:t> og f</a:t>
          </a:r>
          <a:r>
            <a:rPr b="0" i="0" lang="en-US" sz="1200">
              <a:solidFill>
                <a:schemeClr val="dk1"/>
              </a:solidFill>
              <a:latin typeface="Arial"/>
              <a:ea typeface="Arial"/>
              <a:cs typeface="Arial"/>
              <a:sym typeface="Arial"/>
            </a:rPr>
            <a:t>astlønnet uden pension.</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Lønsedlerne indeholder de mest almindelige elementer.</a:t>
          </a:r>
          <a:endParaRPr sz="1400"/>
        </a:p>
        <a:p>
          <a:pPr indent="0" lvl="0" marL="0" rtl="0" algn="l">
            <a:spcBef>
              <a:spcPts val="0"/>
            </a:spcBef>
            <a:spcAft>
              <a:spcPts val="0"/>
            </a:spcAft>
            <a:buNone/>
          </a:pPr>
          <a:r>
            <a:t/>
          </a:r>
          <a:endParaRPr b="0" i="0" sz="1200">
            <a:latin typeface="Arial"/>
            <a:ea typeface="Arial"/>
            <a:cs typeface="Arial"/>
            <a:sym typeface="Arial"/>
          </a:endParaRPr>
        </a:p>
        <a:p>
          <a:pPr indent="0" lvl="0" marL="0" rtl="0" algn="l">
            <a:spcBef>
              <a:spcPts val="0"/>
            </a:spcBef>
            <a:spcAft>
              <a:spcPts val="0"/>
            </a:spcAft>
            <a:buNone/>
          </a:pPr>
          <a:r>
            <a:rPr b="0" i="0" lang="en-US" sz="1200">
              <a:solidFill>
                <a:schemeClr val="dk1"/>
              </a:solidFill>
              <a:latin typeface="Arial"/>
              <a:ea typeface="Arial"/>
              <a:cs typeface="Arial"/>
              <a:sym typeface="Arial"/>
            </a:rPr>
            <a:t>Vær opmærksom på selv at ændre:</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 Personoplysninger</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 Virksomhedsoplysninger</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 Dato</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 Fradrag</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 Trækprocent</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 Løn mv.</a:t>
          </a:r>
          <a:endParaRPr sz="1400"/>
        </a:p>
        <a:p>
          <a:pPr indent="0" lvl="0" marL="0" rtl="0" algn="l">
            <a:spcBef>
              <a:spcPts val="0"/>
            </a:spcBef>
            <a:spcAft>
              <a:spcPts val="0"/>
            </a:spcAft>
            <a:buNone/>
          </a:pPr>
          <a:r>
            <a:t/>
          </a:r>
          <a:endParaRPr b="0" i="0" sz="1200">
            <a:latin typeface="Arial"/>
            <a:ea typeface="Arial"/>
            <a:cs typeface="Arial"/>
            <a:sym typeface="Arial"/>
          </a:endParaRPr>
        </a:p>
        <a:p>
          <a:pPr indent="0" lvl="0" marL="0" rtl="0" algn="l">
            <a:spcBef>
              <a:spcPts val="0"/>
            </a:spcBef>
            <a:spcAft>
              <a:spcPts val="0"/>
            </a:spcAft>
            <a:buNone/>
          </a:pPr>
          <a:r>
            <a:rPr b="1" i="0" lang="en-US" sz="1200">
              <a:solidFill>
                <a:schemeClr val="dk1"/>
              </a:solidFill>
              <a:latin typeface="Arial"/>
              <a:ea typeface="Arial"/>
              <a:cs typeface="Arial"/>
              <a:sym typeface="Arial"/>
            </a:rPr>
            <a:t>Ansvarsfraskrivelse</a:t>
          </a:r>
          <a:endParaRPr sz="1400"/>
        </a:p>
        <a:p>
          <a:pPr indent="0" lvl="0" marL="0" rtl="0" algn="l">
            <a:spcBef>
              <a:spcPts val="0"/>
            </a:spcBef>
            <a:spcAft>
              <a:spcPts val="0"/>
            </a:spcAft>
            <a:buNone/>
          </a:pPr>
          <a:r>
            <a:rPr b="0" i="0" lang="en-US" sz="1200">
              <a:solidFill>
                <a:schemeClr val="dk1"/>
              </a:solidFill>
              <a:latin typeface="Arial"/>
              <a:ea typeface="Arial"/>
              <a:cs typeface="Arial"/>
              <a:sym typeface="Arial"/>
            </a:rPr>
            <a:t>Denne skabelon er udarbejdet som en hjælp til udfyldelse af lønsedler. Det er brugerens ansvar at sikre korrekt indberetning og betaling til de relevante myndigheder. Stadsrevisionen påtager sig intet ansvar for eventuelle fejl eller mangler i brugen af denne skabelon.</a:t>
          </a:r>
          <a:endParaRPr sz="1400"/>
        </a:p>
        <a:p>
          <a:pPr indent="0" lvl="0" marL="0" rtl="0" algn="l">
            <a:spcBef>
              <a:spcPts val="0"/>
            </a:spcBef>
            <a:spcAft>
              <a:spcPts val="0"/>
            </a:spcAft>
            <a:buNone/>
          </a:pPr>
          <a:r>
            <a:t/>
          </a:r>
          <a:endParaRPr b="0" i="0" sz="1200">
            <a:latin typeface="Arial"/>
            <a:ea typeface="Arial"/>
            <a:cs typeface="Arial"/>
            <a:sym typeface="Arial"/>
          </a:endParaRPr>
        </a:p>
        <a:p>
          <a:pPr indent="0" lvl="0" marL="0" rtl="0" algn="l">
            <a:spcBef>
              <a:spcPts val="0"/>
            </a:spcBef>
            <a:spcAft>
              <a:spcPts val="0"/>
            </a:spcAft>
            <a:buNone/>
          </a:pPr>
          <a:r>
            <a:t/>
          </a:r>
          <a:endParaRPr b="0" i="0" sz="1200">
            <a:latin typeface="Arial"/>
            <a:ea typeface="Arial"/>
            <a:cs typeface="Arial"/>
            <a:sym typeface="Arial"/>
          </a:endParaRPr>
        </a:p>
        <a:p>
          <a:pPr indent="0" lvl="0" marL="0" rtl="0" algn="l">
            <a:spcBef>
              <a:spcPts val="0"/>
            </a:spcBef>
            <a:spcAft>
              <a:spcPts val="0"/>
            </a:spcAft>
            <a:buNone/>
          </a:pPr>
          <a:r>
            <a:t/>
          </a:r>
          <a:endParaRPr b="0" i="0" sz="1200">
            <a:latin typeface="Arial"/>
            <a:ea typeface="Arial"/>
            <a:cs typeface="Arial"/>
            <a:sym typeface="Arial"/>
          </a:endParaRPr>
        </a:p>
        <a:p>
          <a:pPr indent="0" lvl="0" marL="0" rtl="0" algn="l">
            <a:spcBef>
              <a:spcPts val="0"/>
            </a:spcBef>
            <a:spcAft>
              <a:spcPts val="0"/>
            </a:spcAft>
            <a:buNone/>
          </a:pPr>
          <a:r>
            <a:rPr b="0" i="1" lang="en-US" sz="1200">
              <a:solidFill>
                <a:schemeClr val="dk1"/>
              </a:solidFill>
              <a:latin typeface="Arial"/>
              <a:ea typeface="Arial"/>
              <a:cs typeface="Arial"/>
              <a:sym typeface="Arial"/>
            </a:rPr>
            <a:t>Kontakt@stadsrevisionen.dk</a:t>
          </a:r>
          <a:r>
            <a:rPr b="0" i="1" lang="en-US" sz="1200">
              <a:solidFill>
                <a:schemeClr val="dk1"/>
              </a:solidFill>
              <a:latin typeface="Arial"/>
              <a:ea typeface="Arial"/>
              <a:cs typeface="Arial"/>
              <a:sym typeface="Arial"/>
            </a:rPr>
            <a:t>   I   + 45 7060 4004</a:t>
          </a:r>
          <a:endParaRPr b="0" i="1" sz="1200">
            <a:latin typeface="Arial"/>
            <a:ea typeface="Arial"/>
            <a:cs typeface="Arial"/>
            <a:sym typeface="Arial"/>
          </a:endParaRPr>
        </a:p>
      </xdr:txBody>
    </xdr:sp>
    <xdr:clientData fLocksWithSheet="0"/>
  </xdr:oneCellAnchor>
  <xdr:oneCellAnchor>
    <xdr:from>
      <xdr:col>7</xdr:col>
      <xdr:colOff>866775</xdr:colOff>
      <xdr:row>34</xdr:row>
      <xdr:rowOff>85725</xdr:rowOff>
    </xdr:from>
    <xdr:ext cx="2590800" cy="447675"/>
    <xdr:pic>
      <xdr:nvPicPr>
        <xdr:cNvPr id="0" name="image2.png" title="Billed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2</xdr:row>
      <xdr:rowOff>0</xdr:rowOff>
    </xdr:from>
    <xdr:ext cx="2143125" cy="800100"/>
    <xdr:sp>
      <xdr:nvSpPr>
        <xdr:cNvPr id="4" name="Shape 4"/>
        <xdr:cNvSpPr txBox="1"/>
      </xdr:nvSpPr>
      <xdr:spPr>
        <a:xfrm>
          <a:off x="4279200" y="3379950"/>
          <a:ext cx="2133600" cy="8001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i="1" lang="en-US" sz="1200">
              <a:solidFill>
                <a:schemeClr val="dk1"/>
              </a:solidFill>
              <a:latin typeface="Arial"/>
              <a:ea typeface="Arial"/>
              <a:cs typeface="Arial"/>
              <a:sym typeface="Arial"/>
            </a:rPr>
            <a:t>*Dette skal ikke med på lønsedlen men skal bruges ved manuel indberetning*</a:t>
          </a:r>
          <a:endParaRPr sz="1400"/>
        </a:p>
      </xdr:txBody>
    </xdr:sp>
    <xdr:clientData fLocksWithSheet="0"/>
  </xdr:oneCellAnchor>
  <xdr:oneCellAnchor>
    <xdr:from>
      <xdr:col>8</xdr:col>
      <xdr:colOff>38100</xdr:colOff>
      <xdr:row>8</xdr:row>
      <xdr:rowOff>38100</xdr:rowOff>
    </xdr:from>
    <xdr:ext cx="5000625" cy="2638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4</xdr:row>
      <xdr:rowOff>0</xdr:rowOff>
    </xdr:from>
    <xdr:ext cx="2333625" cy="838200"/>
    <xdr:sp>
      <xdr:nvSpPr>
        <xdr:cNvPr id="5" name="Shape 5"/>
        <xdr:cNvSpPr txBox="1"/>
      </xdr:nvSpPr>
      <xdr:spPr>
        <a:xfrm>
          <a:off x="4183950" y="3360900"/>
          <a:ext cx="2324100" cy="8382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i="1" lang="en-US" sz="1200">
              <a:solidFill>
                <a:schemeClr val="dk1"/>
              </a:solidFill>
              <a:latin typeface="Arial"/>
              <a:ea typeface="Arial"/>
              <a:cs typeface="Arial"/>
              <a:sym typeface="Arial"/>
            </a:rPr>
            <a:t>*Dette skal ikke med på lønsedlen men skal bruges ved manuel indberetning*</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1</xdr:row>
      <xdr:rowOff>0</xdr:rowOff>
    </xdr:from>
    <xdr:ext cx="2143125" cy="800100"/>
    <xdr:sp>
      <xdr:nvSpPr>
        <xdr:cNvPr id="6" name="Shape 6"/>
        <xdr:cNvSpPr txBox="1"/>
      </xdr:nvSpPr>
      <xdr:spPr>
        <a:xfrm>
          <a:off x="4279200" y="3379950"/>
          <a:ext cx="2133600" cy="80010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i="1" lang="en-US" sz="1200">
              <a:solidFill>
                <a:schemeClr val="dk1"/>
              </a:solidFill>
              <a:latin typeface="Arial"/>
              <a:ea typeface="Arial"/>
              <a:cs typeface="Arial"/>
              <a:sym typeface="Arial"/>
            </a:rPr>
            <a:t>*Dette skal ikke med på lønsedlen men skal bruges ved manuel indberetning*</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1.5"/>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1.0527777777777778" footer="0.0" header="0.0" left="0.7875" right="0.7875" top="1.0527777777777778"/>
  <pageSetup paperSize="9" orientation="portrait"/>
  <headerFooter>
    <oddHeader>&amp;C&amp;A</oddHeader>
    <oddFooter>&amp;CSide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0"/>
    <col customWidth="1" min="2" max="2" width="23.5"/>
    <col customWidth="1" min="3" max="3" width="9.13"/>
    <col customWidth="1" min="4" max="4" width="22.38"/>
    <col customWidth="1" min="5" max="5" width="13.13"/>
    <col customWidth="1" min="6" max="6" width="14.0"/>
    <col customWidth="1" min="7" max="7" width="9.88"/>
    <col customWidth="1" min="8" max="8" width="5.38"/>
    <col customWidth="1" min="9" max="9" width="28.13"/>
    <col customWidth="1" min="10" max="27" width="11.5"/>
  </cols>
  <sheetData>
    <row r="1" ht="25.5" customHeight="1">
      <c r="A1" s="1" t="s">
        <v>0</v>
      </c>
      <c r="B1" s="2"/>
      <c r="C1" s="2"/>
      <c r="D1" s="2"/>
      <c r="E1" s="2"/>
      <c r="F1" s="2"/>
      <c r="G1" s="3"/>
      <c r="H1" s="2"/>
      <c r="I1" s="2"/>
      <c r="J1" s="2"/>
      <c r="K1" s="2"/>
      <c r="L1" s="2"/>
      <c r="M1" s="2"/>
      <c r="N1" s="2"/>
      <c r="O1" s="2"/>
      <c r="P1" s="2"/>
      <c r="Q1" s="2"/>
      <c r="R1" s="2"/>
      <c r="S1" s="2"/>
      <c r="T1" s="2"/>
      <c r="U1" s="2"/>
      <c r="V1" s="2"/>
      <c r="W1" s="2"/>
      <c r="X1" s="2"/>
      <c r="Y1" s="2"/>
      <c r="Z1" s="2"/>
      <c r="AA1" s="2"/>
    </row>
    <row r="2" ht="12.75" customHeight="1">
      <c r="A2" s="2"/>
      <c r="B2" s="2"/>
      <c r="C2" s="2"/>
      <c r="D2" s="2"/>
      <c r="E2" s="2"/>
      <c r="F2" s="2"/>
      <c r="G2" s="3"/>
      <c r="H2" s="2"/>
      <c r="I2" s="2"/>
      <c r="J2" s="2"/>
      <c r="K2" s="2"/>
      <c r="L2" s="2"/>
      <c r="M2" s="2"/>
      <c r="N2" s="2"/>
      <c r="O2" s="2"/>
      <c r="P2" s="2"/>
      <c r="Q2" s="2"/>
      <c r="R2" s="2"/>
      <c r="S2" s="2"/>
      <c r="T2" s="2"/>
      <c r="U2" s="2"/>
      <c r="V2" s="2"/>
      <c r="W2" s="2"/>
      <c r="X2" s="2"/>
      <c r="Y2" s="2"/>
      <c r="Z2" s="2"/>
      <c r="AA2" s="2"/>
    </row>
    <row r="3" ht="12.75" customHeight="1">
      <c r="A3" s="4" t="s">
        <v>1</v>
      </c>
      <c r="B3" s="2"/>
      <c r="C3" s="2"/>
      <c r="D3" s="2" t="s">
        <v>2</v>
      </c>
      <c r="E3" s="5" t="s">
        <v>3</v>
      </c>
      <c r="F3" s="2"/>
      <c r="G3" s="3"/>
      <c r="H3" s="2"/>
      <c r="I3" s="2"/>
      <c r="J3" s="2"/>
      <c r="K3" s="2"/>
      <c r="L3" s="2"/>
      <c r="M3" s="2"/>
      <c r="N3" s="2"/>
      <c r="O3" s="2"/>
      <c r="P3" s="2"/>
      <c r="Q3" s="2"/>
      <c r="R3" s="2"/>
      <c r="S3" s="2"/>
      <c r="T3" s="2"/>
      <c r="U3" s="2"/>
      <c r="V3" s="2"/>
      <c r="W3" s="2"/>
      <c r="X3" s="2"/>
      <c r="Y3" s="2"/>
      <c r="Z3" s="2"/>
      <c r="AA3" s="2"/>
    </row>
    <row r="4" ht="12.0" customHeight="1">
      <c r="A4" s="4" t="s">
        <v>4</v>
      </c>
      <c r="B4" s="2"/>
      <c r="C4" s="2"/>
      <c r="D4" s="2" t="s">
        <v>5</v>
      </c>
      <c r="E4" s="6">
        <v>40.0</v>
      </c>
      <c r="F4" s="2"/>
      <c r="G4" s="3"/>
      <c r="H4" s="2"/>
      <c r="I4" s="7"/>
      <c r="J4" s="7"/>
      <c r="K4" s="2"/>
      <c r="L4" s="2"/>
      <c r="M4" s="2"/>
      <c r="N4" s="2"/>
      <c r="O4" s="2"/>
      <c r="P4" s="2"/>
      <c r="Q4" s="2"/>
      <c r="R4" s="2"/>
      <c r="S4" s="2"/>
      <c r="T4" s="2"/>
      <c r="U4" s="2"/>
      <c r="V4" s="2"/>
      <c r="W4" s="2"/>
      <c r="X4" s="2"/>
      <c r="Y4" s="2"/>
      <c r="Z4" s="2"/>
      <c r="AA4" s="2"/>
    </row>
    <row r="5" ht="12.75" customHeight="1">
      <c r="A5" s="4" t="s">
        <v>6</v>
      </c>
      <c r="B5" s="2"/>
      <c r="C5" s="2"/>
      <c r="D5" s="2" t="s">
        <v>7</v>
      </c>
      <c r="E5" s="8">
        <v>0.0</v>
      </c>
      <c r="F5" s="2"/>
      <c r="G5" s="3"/>
      <c r="H5" s="2"/>
      <c r="I5" s="9"/>
      <c r="J5" s="7"/>
      <c r="K5" s="2"/>
      <c r="L5" s="2"/>
      <c r="M5" s="2"/>
      <c r="N5" s="2"/>
      <c r="O5" s="2"/>
      <c r="P5" s="2"/>
      <c r="Q5" s="2"/>
      <c r="R5" s="2"/>
      <c r="S5" s="2"/>
      <c r="T5" s="2"/>
      <c r="U5" s="2"/>
      <c r="V5" s="2"/>
      <c r="W5" s="2"/>
      <c r="X5" s="2"/>
      <c r="Y5" s="2"/>
      <c r="Z5" s="2"/>
      <c r="AA5" s="2"/>
    </row>
    <row r="6" ht="12.75" customHeight="1">
      <c r="A6" s="2"/>
      <c r="B6" s="2"/>
      <c r="C6" s="2"/>
      <c r="D6" s="2" t="s">
        <v>8</v>
      </c>
      <c r="E6" s="5" t="s">
        <v>9</v>
      </c>
      <c r="F6" s="2"/>
      <c r="G6" s="3"/>
      <c r="H6" s="2"/>
      <c r="J6" s="7"/>
      <c r="K6" s="10"/>
      <c r="L6" s="2"/>
      <c r="M6" s="2"/>
      <c r="N6" s="2"/>
      <c r="O6" s="2"/>
      <c r="P6" s="2"/>
      <c r="Q6" s="2"/>
      <c r="R6" s="2"/>
      <c r="S6" s="2"/>
      <c r="T6" s="2"/>
      <c r="U6" s="2"/>
      <c r="V6" s="2"/>
      <c r="W6" s="2"/>
      <c r="X6" s="2"/>
      <c r="Y6" s="2"/>
      <c r="Z6" s="2"/>
      <c r="AA6" s="2"/>
    </row>
    <row r="7" ht="12.75" customHeight="1">
      <c r="A7" s="2"/>
      <c r="B7" s="2"/>
      <c r="C7" s="2"/>
      <c r="D7" s="2" t="s">
        <v>10</v>
      </c>
      <c r="E7" s="5" t="s">
        <v>11</v>
      </c>
      <c r="F7" s="2"/>
      <c r="G7" s="3"/>
      <c r="H7" s="2"/>
      <c r="J7" s="7"/>
      <c r="K7" s="2"/>
      <c r="L7" s="2"/>
      <c r="M7" s="2"/>
      <c r="N7" s="2"/>
      <c r="O7" s="2"/>
      <c r="P7" s="2"/>
      <c r="Q7" s="2"/>
      <c r="R7" s="2"/>
      <c r="S7" s="2"/>
      <c r="T7" s="2"/>
      <c r="U7" s="2"/>
      <c r="V7" s="2"/>
      <c r="W7" s="2"/>
      <c r="X7" s="2"/>
      <c r="Y7" s="2"/>
      <c r="Z7" s="2"/>
      <c r="AA7" s="2"/>
    </row>
    <row r="8" ht="12.75" customHeight="1">
      <c r="A8" s="2"/>
      <c r="B8" s="2"/>
      <c r="C8" s="2"/>
      <c r="D8" s="2"/>
      <c r="E8" s="5" t="s">
        <v>4</v>
      </c>
      <c r="F8" s="2"/>
      <c r="G8" s="3"/>
      <c r="H8" s="2"/>
      <c r="I8" s="7"/>
      <c r="J8" s="7"/>
      <c r="K8" s="2"/>
      <c r="L8" s="2"/>
      <c r="M8" s="2"/>
      <c r="N8" s="2"/>
      <c r="O8" s="2"/>
      <c r="P8" s="2"/>
      <c r="Q8" s="2"/>
      <c r="R8" s="2"/>
      <c r="S8" s="2"/>
      <c r="T8" s="2"/>
      <c r="U8" s="2"/>
      <c r="V8" s="2"/>
      <c r="W8" s="2"/>
      <c r="X8" s="2"/>
      <c r="Y8" s="2"/>
      <c r="Z8" s="2"/>
      <c r="AA8" s="2"/>
    </row>
    <row r="9" ht="12.75" customHeight="1">
      <c r="A9" s="2"/>
      <c r="B9" s="2"/>
      <c r="C9" s="2"/>
      <c r="D9" s="2"/>
      <c r="E9" s="5" t="s">
        <v>12</v>
      </c>
      <c r="F9" s="2"/>
      <c r="G9" s="3"/>
      <c r="H9" s="2"/>
      <c r="I9" s="7"/>
      <c r="J9" s="7"/>
      <c r="K9" s="2"/>
      <c r="L9" s="2"/>
      <c r="M9" s="2"/>
      <c r="N9" s="2"/>
      <c r="O9" s="2"/>
      <c r="P9" s="2"/>
      <c r="Q9" s="2"/>
      <c r="R9" s="2"/>
      <c r="S9" s="2"/>
      <c r="T9" s="2"/>
      <c r="U9" s="2"/>
      <c r="V9" s="2"/>
      <c r="W9" s="2"/>
      <c r="X9" s="2"/>
      <c r="Y9" s="2"/>
      <c r="Z9" s="2"/>
      <c r="AA9" s="2"/>
    </row>
    <row r="10" ht="12.75" customHeight="1">
      <c r="A10" s="2"/>
      <c r="B10" s="2"/>
      <c r="C10" s="2"/>
      <c r="D10" s="2"/>
      <c r="E10" s="4"/>
      <c r="F10" s="2"/>
      <c r="G10" s="3"/>
      <c r="H10" s="2"/>
      <c r="I10" s="7"/>
      <c r="J10" s="7"/>
      <c r="K10" s="2"/>
      <c r="L10" s="2"/>
      <c r="M10" s="2"/>
      <c r="N10" s="2"/>
      <c r="O10" s="2"/>
      <c r="P10" s="2"/>
      <c r="Q10" s="2"/>
      <c r="R10" s="2"/>
      <c r="S10" s="2"/>
      <c r="T10" s="2"/>
      <c r="U10" s="2"/>
      <c r="V10" s="2"/>
      <c r="W10" s="2"/>
      <c r="X10" s="2"/>
      <c r="Y10" s="2"/>
      <c r="Z10" s="2"/>
      <c r="AA10" s="2"/>
    </row>
    <row r="11" ht="12.75" customHeight="1">
      <c r="A11" s="10" t="s">
        <v>13</v>
      </c>
      <c r="B11" s="10" t="s">
        <v>14</v>
      </c>
      <c r="C11" s="10"/>
      <c r="D11" s="10"/>
      <c r="E11" s="2"/>
      <c r="F11" s="2"/>
      <c r="G11" s="3"/>
      <c r="H11" s="2"/>
      <c r="I11" s="7"/>
      <c r="J11" s="7"/>
      <c r="K11" s="10"/>
      <c r="L11" s="2"/>
      <c r="M11" s="2"/>
      <c r="N11" s="2"/>
      <c r="O11" s="2"/>
      <c r="P11" s="2"/>
      <c r="Q11" s="2"/>
      <c r="R11" s="2"/>
      <c r="S11" s="2"/>
      <c r="T11" s="2"/>
      <c r="U11" s="2"/>
      <c r="V11" s="2"/>
      <c r="W11" s="2"/>
      <c r="X11" s="2"/>
      <c r="Y11" s="2"/>
      <c r="Z11" s="2"/>
      <c r="AA11" s="2"/>
    </row>
    <row r="12" ht="12.75" customHeight="1">
      <c r="A12" s="2"/>
      <c r="B12" s="2"/>
      <c r="C12" s="2"/>
      <c r="D12" s="2"/>
      <c r="E12" s="2"/>
      <c r="F12" s="2"/>
      <c r="G12" s="3"/>
      <c r="H12" s="2"/>
      <c r="I12" s="2"/>
      <c r="J12" s="2"/>
      <c r="K12" s="2"/>
      <c r="L12" s="2"/>
      <c r="M12" s="2"/>
      <c r="N12" s="2"/>
      <c r="O12" s="2"/>
      <c r="P12" s="2"/>
      <c r="Q12" s="2"/>
      <c r="R12" s="2"/>
      <c r="S12" s="2"/>
      <c r="T12" s="2"/>
      <c r="U12" s="2"/>
      <c r="V12" s="2"/>
      <c r="W12" s="2"/>
      <c r="X12" s="2"/>
      <c r="Y12" s="2"/>
      <c r="Z12" s="2"/>
      <c r="AA12" s="2"/>
    </row>
    <row r="13" ht="12.75" customHeight="1">
      <c r="A13" s="2" t="s">
        <v>15</v>
      </c>
      <c r="B13" s="2" t="s">
        <v>16</v>
      </c>
      <c r="C13" s="2">
        <v>130.0</v>
      </c>
      <c r="D13" s="2" t="s">
        <v>17</v>
      </c>
      <c r="E13" s="2">
        <v>80.0</v>
      </c>
      <c r="F13" s="11">
        <f>C13*E13</f>
        <v>10400</v>
      </c>
      <c r="G13" s="12"/>
      <c r="H13" s="2"/>
      <c r="I13" s="2"/>
      <c r="J13" s="2"/>
      <c r="K13" s="2"/>
      <c r="L13" s="2"/>
      <c r="M13" s="2"/>
      <c r="N13" s="2"/>
      <c r="O13" s="2"/>
      <c r="P13" s="2"/>
      <c r="Q13" s="2"/>
      <c r="R13" s="2"/>
      <c r="S13" s="2"/>
      <c r="T13" s="2"/>
      <c r="U13" s="2"/>
      <c r="V13" s="2"/>
      <c r="W13" s="2"/>
      <c r="X13" s="2"/>
      <c r="Y13" s="2"/>
      <c r="Z13" s="2"/>
      <c r="AA13" s="2"/>
    </row>
    <row r="14" ht="12.75" customHeight="1">
      <c r="A14" s="2" t="s">
        <v>18</v>
      </c>
      <c r="B14" s="2"/>
      <c r="C14" s="2"/>
      <c r="D14" s="11">
        <f>F13</f>
        <v>10400</v>
      </c>
      <c r="E14" s="2"/>
      <c r="F14" s="11"/>
      <c r="G14" s="12"/>
      <c r="H14" s="2"/>
      <c r="I14" s="2"/>
      <c r="J14" s="2"/>
      <c r="K14" s="2"/>
      <c r="L14" s="2"/>
      <c r="M14" s="2"/>
      <c r="N14" s="2"/>
      <c r="O14" s="2"/>
      <c r="P14" s="2"/>
      <c r="Q14" s="2"/>
      <c r="R14" s="2"/>
      <c r="S14" s="2"/>
      <c r="T14" s="2"/>
      <c r="U14" s="2"/>
      <c r="V14" s="2"/>
      <c r="W14" s="2"/>
      <c r="X14" s="2"/>
      <c r="Y14" s="2"/>
      <c r="Z14" s="2"/>
      <c r="AA14" s="2"/>
    </row>
    <row r="15" ht="12.75" customHeight="1">
      <c r="A15" s="2" t="s">
        <v>19</v>
      </c>
      <c r="B15" s="2"/>
      <c r="C15" s="2"/>
      <c r="D15" s="2"/>
      <c r="E15" s="2"/>
      <c r="F15" s="13">
        <v>94.65</v>
      </c>
      <c r="G15" s="14"/>
      <c r="H15" s="2"/>
      <c r="I15" s="2"/>
      <c r="J15" s="2"/>
      <c r="K15" s="2"/>
      <c r="L15" s="2"/>
      <c r="M15" s="2"/>
      <c r="N15" s="2"/>
      <c r="O15" s="2"/>
      <c r="P15" s="2"/>
      <c r="Q15" s="2"/>
      <c r="R15" s="2"/>
      <c r="S15" s="2"/>
      <c r="T15" s="2"/>
      <c r="U15" s="2"/>
      <c r="V15" s="2"/>
      <c r="W15" s="2"/>
      <c r="X15" s="2"/>
      <c r="Y15" s="2"/>
      <c r="Z15" s="2"/>
      <c r="AA15" s="2"/>
    </row>
    <row r="16" ht="12.75" customHeight="1">
      <c r="A16" s="2" t="s">
        <v>20</v>
      </c>
      <c r="B16" s="15">
        <v>8.0</v>
      </c>
      <c r="C16" s="5" t="s">
        <v>21</v>
      </c>
      <c r="D16" s="11">
        <f>+F13-F15</f>
        <v>10305.35</v>
      </c>
      <c r="E16" s="2"/>
      <c r="F16" s="11">
        <f>ROUND(+(D16/100)*8,0)</f>
        <v>824</v>
      </c>
      <c r="G16" s="12"/>
      <c r="H16" s="2"/>
      <c r="J16" s="2"/>
      <c r="K16" s="2"/>
      <c r="L16" s="2"/>
      <c r="M16" s="2"/>
      <c r="N16" s="2"/>
      <c r="O16" s="2"/>
      <c r="P16" s="2"/>
      <c r="Q16" s="2"/>
      <c r="R16" s="2"/>
      <c r="S16" s="2"/>
      <c r="T16" s="2"/>
      <c r="U16" s="2"/>
      <c r="V16" s="2"/>
      <c r="W16" s="2"/>
      <c r="X16" s="2"/>
      <c r="Y16" s="2"/>
      <c r="Z16" s="2"/>
      <c r="AA16" s="2"/>
    </row>
    <row r="17" ht="12.75" customHeight="1">
      <c r="A17" s="16" t="s">
        <v>22</v>
      </c>
      <c r="B17" s="16"/>
      <c r="C17" s="16"/>
      <c r="D17" s="16"/>
      <c r="E17" s="16"/>
      <c r="F17" s="17">
        <f>+F13-F15-F16</f>
        <v>9481.35</v>
      </c>
      <c r="G17" s="12"/>
      <c r="H17" s="2"/>
      <c r="I17" s="18"/>
      <c r="J17" s="2"/>
      <c r="K17" s="2"/>
      <c r="L17" s="2"/>
      <c r="M17" s="2"/>
      <c r="N17" s="2"/>
      <c r="O17" s="2"/>
      <c r="P17" s="2"/>
      <c r="Q17" s="2"/>
      <c r="R17" s="2"/>
      <c r="S17" s="2"/>
      <c r="T17" s="2"/>
      <c r="U17" s="2"/>
      <c r="V17" s="2"/>
      <c r="W17" s="2"/>
      <c r="X17" s="2"/>
      <c r="Y17" s="2"/>
      <c r="Z17" s="2"/>
      <c r="AA17" s="2"/>
    </row>
    <row r="18" ht="12.75" customHeight="1">
      <c r="A18" s="2"/>
      <c r="B18" s="2"/>
      <c r="C18" s="2"/>
      <c r="D18" s="2"/>
      <c r="E18" s="2"/>
      <c r="F18" s="2"/>
      <c r="G18" s="3"/>
      <c r="H18" s="2"/>
      <c r="I18" s="18"/>
      <c r="J18" s="2"/>
      <c r="K18" s="2"/>
      <c r="L18" s="2"/>
      <c r="M18" s="2"/>
      <c r="N18" s="2"/>
      <c r="O18" s="2"/>
      <c r="P18" s="2"/>
      <c r="Q18" s="2"/>
      <c r="R18" s="2"/>
      <c r="S18" s="2"/>
      <c r="T18" s="2"/>
      <c r="U18" s="2"/>
      <c r="V18" s="2"/>
      <c r="W18" s="2"/>
      <c r="X18" s="2"/>
      <c r="Y18" s="2"/>
      <c r="Z18" s="2"/>
      <c r="AA18" s="2"/>
    </row>
    <row r="19" ht="12.75" customHeight="1">
      <c r="A19" s="2" t="s">
        <v>23</v>
      </c>
      <c r="D19" s="2"/>
      <c r="E19" s="11">
        <f>+F17</f>
        <v>9481.35</v>
      </c>
      <c r="F19" s="2"/>
      <c r="G19" s="3"/>
      <c r="H19" s="2"/>
      <c r="I19" s="18"/>
      <c r="J19" s="2"/>
      <c r="K19" s="2"/>
      <c r="L19" s="2"/>
      <c r="M19" s="2"/>
      <c r="N19" s="2"/>
      <c r="O19" s="2"/>
      <c r="P19" s="2"/>
      <c r="Q19" s="2"/>
      <c r="R19" s="2"/>
      <c r="S19" s="2"/>
      <c r="T19" s="2"/>
      <c r="U19" s="2"/>
      <c r="V19" s="2"/>
      <c r="W19" s="2"/>
      <c r="X19" s="2"/>
      <c r="Y19" s="2"/>
      <c r="Z19" s="2"/>
      <c r="AA19" s="2"/>
    </row>
    <row r="20" ht="12.75" customHeight="1">
      <c r="A20" s="2" t="s">
        <v>24</v>
      </c>
      <c r="D20" s="2"/>
      <c r="E20" s="19">
        <f>+E5</f>
        <v>0</v>
      </c>
      <c r="F20" s="2"/>
      <c r="G20" s="3"/>
      <c r="H20" s="2"/>
      <c r="I20" s="18"/>
      <c r="J20" s="2"/>
      <c r="K20" s="2"/>
      <c r="L20" s="2"/>
      <c r="M20" s="2"/>
      <c r="N20" s="2"/>
      <c r="O20" s="2"/>
      <c r="P20" s="2"/>
      <c r="Q20" s="2"/>
      <c r="R20" s="2"/>
      <c r="S20" s="2"/>
      <c r="T20" s="2"/>
      <c r="U20" s="2"/>
      <c r="V20" s="2"/>
      <c r="W20" s="2"/>
      <c r="X20" s="2"/>
      <c r="Y20" s="2"/>
      <c r="Z20" s="2"/>
      <c r="AA20" s="2"/>
    </row>
    <row r="21" ht="12.75" customHeight="1">
      <c r="A21" s="16" t="s">
        <v>25</v>
      </c>
      <c r="B21" s="16"/>
      <c r="C21" s="16"/>
      <c r="D21" s="16"/>
      <c r="E21" s="17">
        <f>+E19-E20</f>
        <v>9481.35</v>
      </c>
      <c r="F21" s="2"/>
      <c r="G21" s="3"/>
      <c r="H21" s="2"/>
      <c r="I21" s="18"/>
      <c r="J21" s="2"/>
      <c r="K21" s="2"/>
      <c r="L21" s="2"/>
      <c r="M21" s="2"/>
      <c r="N21" s="2"/>
      <c r="O21" s="2"/>
      <c r="P21" s="2"/>
      <c r="Q21" s="2"/>
      <c r="R21" s="2"/>
      <c r="S21" s="2"/>
      <c r="T21" s="2"/>
      <c r="U21" s="2"/>
      <c r="V21" s="2"/>
      <c r="W21" s="2"/>
      <c r="X21" s="2"/>
      <c r="Y21" s="2"/>
      <c r="Z21" s="2"/>
      <c r="AA21" s="2"/>
    </row>
    <row r="22" ht="12.75" customHeight="1">
      <c r="A22" s="2"/>
      <c r="B22" s="2"/>
      <c r="C22" s="2"/>
      <c r="D22" s="2"/>
      <c r="E22" s="2"/>
      <c r="F22" s="2"/>
      <c r="G22" s="3"/>
      <c r="H22" s="2"/>
      <c r="I22" s="18"/>
      <c r="J22" s="2"/>
      <c r="K22" s="2"/>
      <c r="L22" s="2"/>
      <c r="M22" s="2"/>
      <c r="N22" s="2"/>
      <c r="O22" s="2"/>
      <c r="P22" s="2"/>
      <c r="Q22" s="2"/>
      <c r="R22" s="2"/>
      <c r="S22" s="2"/>
      <c r="T22" s="2"/>
      <c r="U22" s="2"/>
      <c r="V22" s="2"/>
      <c r="W22" s="2"/>
      <c r="X22" s="2"/>
      <c r="Y22" s="2"/>
      <c r="Z22" s="2"/>
      <c r="AA22" s="2"/>
    </row>
    <row r="23" ht="12.75" customHeight="1">
      <c r="A23" s="2" t="s">
        <v>26</v>
      </c>
      <c r="B23" s="20">
        <f>E4</f>
        <v>40</v>
      </c>
      <c r="C23" s="5" t="s">
        <v>27</v>
      </c>
      <c r="D23" s="11">
        <f>+E21</f>
        <v>9481.35</v>
      </c>
      <c r="E23" s="2"/>
      <c r="F23" s="11">
        <f>ROUND(+(D23/100)*E4,0)</f>
        <v>3793</v>
      </c>
      <c r="G23" s="12"/>
      <c r="H23" s="2"/>
      <c r="I23" s="18"/>
      <c r="J23" s="2"/>
      <c r="K23" s="2"/>
      <c r="L23" s="2"/>
      <c r="M23" s="2"/>
      <c r="N23" s="2"/>
      <c r="O23" s="2"/>
      <c r="P23" s="2"/>
      <c r="Q23" s="2"/>
      <c r="R23" s="2"/>
      <c r="S23" s="2"/>
      <c r="T23" s="2"/>
      <c r="U23" s="2"/>
      <c r="V23" s="2"/>
      <c r="W23" s="2"/>
      <c r="X23" s="2"/>
      <c r="Y23" s="2"/>
      <c r="Z23" s="2"/>
      <c r="AA23" s="2"/>
    </row>
    <row r="24" ht="12.75" customHeight="1">
      <c r="A24" s="2"/>
      <c r="B24" s="2"/>
      <c r="C24" s="2"/>
      <c r="D24" s="2"/>
      <c r="E24" s="2"/>
      <c r="F24" s="2"/>
      <c r="G24" s="3"/>
      <c r="H24" s="2"/>
      <c r="I24" s="18"/>
      <c r="J24" s="2"/>
      <c r="K24" s="2"/>
      <c r="L24" s="2"/>
      <c r="M24" s="2"/>
      <c r="N24" s="2"/>
      <c r="O24" s="2"/>
      <c r="P24" s="2"/>
      <c r="Q24" s="2"/>
      <c r="R24" s="2"/>
      <c r="S24" s="2"/>
      <c r="T24" s="2"/>
      <c r="U24" s="2"/>
      <c r="V24" s="2"/>
      <c r="W24" s="2"/>
      <c r="X24" s="2"/>
      <c r="Y24" s="2"/>
      <c r="Z24" s="2"/>
      <c r="AA24" s="2"/>
    </row>
    <row r="25" ht="12.75" customHeight="1">
      <c r="A25" s="16" t="s">
        <v>28</v>
      </c>
      <c r="B25" s="21" t="s">
        <v>29</v>
      </c>
      <c r="C25" s="16"/>
      <c r="D25" s="16"/>
      <c r="E25" s="16"/>
      <c r="F25" s="17">
        <f>+F17-F23</f>
        <v>5688.35</v>
      </c>
      <c r="G25" s="12"/>
      <c r="H25" s="2"/>
      <c r="I25" s="18"/>
      <c r="J25" s="2"/>
      <c r="K25" s="2"/>
      <c r="L25" s="2"/>
      <c r="M25" s="2"/>
      <c r="N25" s="2"/>
      <c r="O25" s="2"/>
      <c r="P25" s="2"/>
      <c r="Q25" s="2"/>
      <c r="R25" s="2"/>
      <c r="S25" s="2"/>
      <c r="T25" s="2"/>
      <c r="U25" s="2"/>
      <c r="V25" s="2"/>
      <c r="W25" s="2"/>
      <c r="X25" s="2"/>
      <c r="Y25" s="2"/>
      <c r="Z25" s="2"/>
      <c r="AA25" s="2"/>
    </row>
    <row r="26" ht="12.75" customHeight="1">
      <c r="A26" s="2"/>
      <c r="B26" s="2"/>
      <c r="C26" s="2"/>
      <c r="D26" s="2"/>
      <c r="E26" s="2"/>
      <c r="F26" s="2"/>
      <c r="G26" s="3"/>
      <c r="H26" s="2"/>
      <c r="I26" s="18"/>
      <c r="J26" s="2"/>
      <c r="K26" s="2"/>
      <c r="L26" s="2"/>
      <c r="M26" s="2"/>
      <c r="N26" s="2"/>
      <c r="O26" s="2"/>
      <c r="P26" s="2"/>
      <c r="Q26" s="2"/>
      <c r="R26" s="2"/>
      <c r="S26" s="2"/>
      <c r="T26" s="2"/>
      <c r="U26" s="2"/>
      <c r="V26" s="2"/>
      <c r="W26" s="2"/>
      <c r="X26" s="2"/>
      <c r="Y26" s="2"/>
      <c r="Z26" s="2"/>
      <c r="AA26" s="2"/>
    </row>
    <row r="27" ht="12.75" customHeight="1">
      <c r="A27" s="22"/>
      <c r="B27" s="22"/>
      <c r="C27" s="22"/>
      <c r="D27" s="22"/>
      <c r="E27" s="22"/>
      <c r="F27" s="22"/>
      <c r="G27" s="23"/>
      <c r="H27" s="2"/>
      <c r="I27" s="18"/>
      <c r="J27" s="2"/>
      <c r="K27" s="2"/>
      <c r="L27" s="2"/>
      <c r="M27" s="2"/>
      <c r="N27" s="2"/>
      <c r="O27" s="2"/>
      <c r="P27" s="2"/>
      <c r="Q27" s="2"/>
      <c r="R27" s="2"/>
      <c r="S27" s="2"/>
      <c r="T27" s="2"/>
      <c r="U27" s="2"/>
      <c r="V27" s="2"/>
      <c r="W27" s="2"/>
      <c r="X27" s="2"/>
      <c r="Y27" s="2"/>
      <c r="Z27" s="2"/>
      <c r="AA27" s="2"/>
    </row>
    <row r="28" ht="12.75" customHeight="1">
      <c r="A28" s="2"/>
      <c r="B28" s="2"/>
      <c r="C28" s="2"/>
      <c r="D28" s="2"/>
      <c r="E28" s="2"/>
      <c r="F28" s="2"/>
      <c r="G28" s="3"/>
      <c r="H28" s="2"/>
      <c r="I28" s="10" t="s">
        <v>30</v>
      </c>
      <c r="J28" s="2"/>
      <c r="K28" s="2"/>
      <c r="L28" s="2"/>
      <c r="M28" s="2"/>
      <c r="N28" s="2"/>
      <c r="O28" s="2"/>
      <c r="P28" s="2"/>
      <c r="Q28" s="2"/>
      <c r="R28" s="2"/>
      <c r="S28" s="2"/>
      <c r="T28" s="2"/>
      <c r="U28" s="2"/>
      <c r="V28" s="2"/>
      <c r="W28" s="2"/>
      <c r="X28" s="2"/>
      <c r="Y28" s="2"/>
      <c r="Z28" s="2"/>
      <c r="AA28" s="2"/>
    </row>
    <row r="29" ht="12.75" customHeight="1">
      <c r="A29" s="2"/>
      <c r="B29" s="2"/>
      <c r="C29" s="2"/>
      <c r="D29" s="2"/>
      <c r="E29" s="2"/>
      <c r="F29" s="2"/>
      <c r="G29" s="3"/>
      <c r="H29" s="2"/>
      <c r="I29" s="18"/>
      <c r="J29" s="2"/>
      <c r="K29" s="2"/>
      <c r="L29" s="2"/>
      <c r="M29" s="2"/>
      <c r="N29" s="2"/>
      <c r="O29" s="2"/>
      <c r="P29" s="2"/>
      <c r="Q29" s="2"/>
      <c r="R29" s="2"/>
      <c r="S29" s="2"/>
      <c r="T29" s="2"/>
      <c r="U29" s="2"/>
      <c r="V29" s="2"/>
      <c r="W29" s="2"/>
      <c r="X29" s="2"/>
      <c r="Y29" s="2"/>
      <c r="Z29" s="2"/>
      <c r="AA29" s="2"/>
    </row>
    <row r="30" ht="12.75" customHeight="1">
      <c r="A30" s="24" t="s">
        <v>31</v>
      </c>
      <c r="B30" s="25"/>
      <c r="C30" s="25"/>
      <c r="D30" s="26" t="s">
        <v>32</v>
      </c>
      <c r="E30" s="25"/>
      <c r="F30" s="27" t="s">
        <v>33</v>
      </c>
      <c r="G30" s="28"/>
      <c r="H30" s="2"/>
      <c r="I30" s="18" t="s">
        <v>34</v>
      </c>
      <c r="J30" s="2"/>
      <c r="K30" s="2"/>
      <c r="L30" s="2"/>
      <c r="M30" s="2"/>
      <c r="N30" s="2"/>
      <c r="O30" s="2"/>
      <c r="P30" s="2"/>
      <c r="Q30" s="2"/>
      <c r="R30" s="2"/>
      <c r="S30" s="2"/>
      <c r="T30" s="2"/>
      <c r="U30" s="2"/>
      <c r="V30" s="2"/>
      <c r="W30" s="2"/>
      <c r="X30" s="2"/>
      <c r="Y30" s="2"/>
      <c r="Z30" s="2"/>
      <c r="AA30" s="2"/>
    </row>
    <row r="31" ht="12.75" customHeight="1">
      <c r="A31" s="29" t="s">
        <v>35</v>
      </c>
      <c r="B31" s="2"/>
      <c r="C31" s="2"/>
      <c r="D31" s="11">
        <f>+D16</f>
        <v>10305.35</v>
      </c>
      <c r="E31" s="2"/>
      <c r="F31" s="30">
        <f t="shared" ref="F31:F44" si="1">SUM(D31)</f>
        <v>10305.35</v>
      </c>
      <c r="G31" s="31"/>
      <c r="H31" s="2"/>
      <c r="I31" s="18" t="s">
        <v>36</v>
      </c>
      <c r="J31" s="2"/>
      <c r="K31" s="2"/>
      <c r="L31" s="2"/>
      <c r="M31" s="2"/>
      <c r="N31" s="2"/>
      <c r="O31" s="2"/>
      <c r="P31" s="2"/>
      <c r="Q31" s="2"/>
      <c r="R31" s="2"/>
      <c r="S31" s="2"/>
      <c r="T31" s="2"/>
      <c r="U31" s="2"/>
      <c r="V31" s="2"/>
      <c r="W31" s="2"/>
      <c r="X31" s="2"/>
      <c r="Y31" s="2"/>
      <c r="Z31" s="2"/>
      <c r="AA31" s="2"/>
    </row>
    <row r="32" ht="12.75" customHeight="1">
      <c r="A32" s="29" t="s">
        <v>37</v>
      </c>
      <c r="B32" s="2"/>
      <c r="C32" s="2"/>
      <c r="D32" s="11">
        <f>+E19</f>
        <v>9481.35</v>
      </c>
      <c r="E32" s="2"/>
      <c r="F32" s="30">
        <f t="shared" si="1"/>
        <v>9481.35</v>
      </c>
      <c r="G32" s="31"/>
      <c r="H32" s="2"/>
      <c r="I32" s="18"/>
      <c r="J32" s="2"/>
      <c r="K32" s="2"/>
      <c r="L32" s="2"/>
      <c r="M32" s="2"/>
      <c r="N32" s="2"/>
      <c r="O32" s="2"/>
      <c r="P32" s="2"/>
      <c r="Q32" s="2"/>
      <c r="R32" s="2"/>
      <c r="S32" s="2"/>
      <c r="T32" s="2"/>
      <c r="U32" s="2"/>
      <c r="V32" s="2"/>
      <c r="W32" s="2"/>
      <c r="X32" s="2"/>
      <c r="Y32" s="2"/>
      <c r="Z32" s="2"/>
      <c r="AA32" s="2"/>
    </row>
    <row r="33" ht="12.75" customHeight="1">
      <c r="A33" s="29" t="s">
        <v>38</v>
      </c>
      <c r="B33" s="2"/>
      <c r="C33" s="2"/>
      <c r="D33" s="11">
        <f>+F23+D43</f>
        <v>4271</v>
      </c>
      <c r="E33" s="2"/>
      <c r="F33" s="30">
        <f t="shared" si="1"/>
        <v>4271</v>
      </c>
      <c r="G33" s="31"/>
      <c r="H33" s="2"/>
      <c r="I33" s="18" t="s">
        <v>39</v>
      </c>
      <c r="J33" s="2"/>
      <c r="K33" s="2"/>
      <c r="L33" s="2"/>
      <c r="M33" s="2"/>
      <c r="N33" s="2"/>
      <c r="O33" s="2"/>
      <c r="P33" s="2"/>
      <c r="Q33" s="2"/>
      <c r="R33" s="2"/>
      <c r="S33" s="2"/>
      <c r="T33" s="2"/>
      <c r="U33" s="2"/>
      <c r="V33" s="2"/>
      <c r="W33" s="2"/>
      <c r="X33" s="2"/>
      <c r="Y33" s="2"/>
      <c r="Z33" s="2"/>
      <c r="AA33" s="2"/>
    </row>
    <row r="34" ht="12.75" customHeight="1">
      <c r="A34" s="29" t="s">
        <v>40</v>
      </c>
      <c r="B34" s="2"/>
      <c r="C34" s="2"/>
      <c r="D34" s="11">
        <f>+F16+D42</f>
        <v>928</v>
      </c>
      <c r="E34" s="2"/>
      <c r="F34" s="30">
        <f t="shared" si="1"/>
        <v>928</v>
      </c>
      <c r="G34" s="31"/>
      <c r="H34" s="2"/>
      <c r="I34" s="18" t="s">
        <v>41</v>
      </c>
      <c r="J34" s="2"/>
      <c r="K34" s="2"/>
      <c r="L34" s="2"/>
      <c r="M34" s="2"/>
      <c r="N34" s="2"/>
      <c r="O34" s="2"/>
      <c r="P34" s="2"/>
      <c r="Q34" s="2"/>
      <c r="R34" s="2"/>
      <c r="S34" s="2"/>
      <c r="T34" s="2"/>
      <c r="U34" s="2"/>
      <c r="V34" s="2"/>
      <c r="W34" s="2"/>
      <c r="X34" s="2"/>
      <c r="Y34" s="2"/>
      <c r="Z34" s="2"/>
      <c r="AA34" s="2"/>
    </row>
    <row r="35" ht="12.75" customHeight="1">
      <c r="A35" s="29" t="s">
        <v>42</v>
      </c>
      <c r="B35" s="2"/>
      <c r="C35" s="2"/>
      <c r="D35" s="11">
        <f>+F15</f>
        <v>94.65</v>
      </c>
      <c r="E35" s="2"/>
      <c r="F35" s="30">
        <f t="shared" si="1"/>
        <v>94.65</v>
      </c>
      <c r="G35" s="31"/>
      <c r="H35" s="2"/>
      <c r="I35" s="18"/>
      <c r="J35" s="2"/>
      <c r="K35" s="2"/>
      <c r="L35" s="2"/>
      <c r="M35" s="2"/>
      <c r="N35" s="2"/>
      <c r="O35" s="2"/>
      <c r="P35" s="2"/>
      <c r="Q35" s="2"/>
      <c r="R35" s="2"/>
      <c r="S35" s="2"/>
      <c r="T35" s="2"/>
      <c r="U35" s="2"/>
      <c r="V35" s="2"/>
      <c r="W35" s="2"/>
      <c r="X35" s="2"/>
      <c r="Y35" s="2"/>
      <c r="Z35" s="2"/>
      <c r="AA35" s="2"/>
    </row>
    <row r="36" ht="12.75" customHeight="1">
      <c r="A36" s="29" t="s">
        <v>43</v>
      </c>
      <c r="B36" s="2"/>
      <c r="C36" s="2"/>
      <c r="D36" s="11">
        <v>189.35</v>
      </c>
      <c r="E36" s="2"/>
      <c r="F36" s="30">
        <f t="shared" si="1"/>
        <v>189.35</v>
      </c>
      <c r="G36" s="31"/>
      <c r="H36" s="2"/>
      <c r="I36" s="18"/>
      <c r="J36" s="2"/>
      <c r="K36" s="2"/>
      <c r="L36" s="2"/>
      <c r="M36" s="2"/>
      <c r="N36" s="2"/>
      <c r="O36" s="2"/>
      <c r="P36" s="2"/>
      <c r="Q36" s="2"/>
      <c r="R36" s="2"/>
      <c r="S36" s="2"/>
      <c r="T36" s="2"/>
      <c r="U36" s="2"/>
      <c r="V36" s="2"/>
      <c r="W36" s="2"/>
      <c r="X36" s="2"/>
      <c r="Y36" s="2"/>
      <c r="Z36" s="2"/>
      <c r="AA36" s="2"/>
    </row>
    <row r="37" ht="12.75" customHeight="1">
      <c r="A37" s="29" t="s">
        <v>44</v>
      </c>
      <c r="B37" s="2"/>
      <c r="C37" s="2"/>
      <c r="D37" s="11">
        <f>SUM(D35:D36)</f>
        <v>284</v>
      </c>
      <c r="E37" s="2"/>
      <c r="F37" s="30">
        <f t="shared" si="1"/>
        <v>284</v>
      </c>
      <c r="G37" s="31"/>
      <c r="H37" s="2"/>
      <c r="I37" s="18" t="s">
        <v>45</v>
      </c>
      <c r="J37" s="2"/>
      <c r="K37" s="2"/>
      <c r="L37" s="2"/>
      <c r="M37" s="2"/>
      <c r="N37" s="2"/>
      <c r="O37" s="2"/>
      <c r="P37" s="2"/>
      <c r="Q37" s="2"/>
      <c r="R37" s="2"/>
      <c r="S37" s="2"/>
      <c r="T37" s="2"/>
      <c r="U37" s="2"/>
      <c r="V37" s="2"/>
      <c r="W37" s="2"/>
      <c r="X37" s="2"/>
      <c r="Y37" s="2"/>
      <c r="Z37" s="2"/>
      <c r="AA37" s="2"/>
    </row>
    <row r="38" ht="12.75" customHeight="1">
      <c r="A38" s="29" t="s">
        <v>18</v>
      </c>
      <c r="B38" s="2"/>
      <c r="C38" s="2"/>
      <c r="D38" s="11">
        <f>SUM(D14)</f>
        <v>10400</v>
      </c>
      <c r="E38" s="2"/>
      <c r="F38" s="30">
        <f t="shared" si="1"/>
        <v>10400</v>
      </c>
      <c r="G38" s="31"/>
      <c r="H38" s="2"/>
      <c r="I38" s="18"/>
      <c r="J38" s="2"/>
      <c r="K38" s="2"/>
      <c r="L38" s="2"/>
      <c r="M38" s="2"/>
      <c r="N38" s="2"/>
      <c r="O38" s="2"/>
      <c r="P38" s="2"/>
      <c r="Q38" s="2"/>
      <c r="R38" s="2"/>
      <c r="S38" s="2"/>
      <c r="T38" s="2"/>
      <c r="U38" s="2"/>
      <c r="V38" s="2"/>
      <c r="W38" s="2"/>
      <c r="X38" s="2"/>
      <c r="Y38" s="2"/>
      <c r="Z38" s="2"/>
      <c r="AA38" s="2"/>
    </row>
    <row r="39" ht="12.75" customHeight="1">
      <c r="A39" s="29" t="s">
        <v>46</v>
      </c>
      <c r="B39" s="2"/>
      <c r="C39" s="2"/>
      <c r="D39" s="2">
        <f>E13</f>
        <v>80</v>
      </c>
      <c r="E39" s="2"/>
      <c r="F39" s="32">
        <f t="shared" si="1"/>
        <v>80</v>
      </c>
      <c r="G39" s="33"/>
      <c r="H39" s="2"/>
      <c r="I39" s="18" t="s">
        <v>47</v>
      </c>
      <c r="J39" s="2"/>
      <c r="K39" s="2"/>
      <c r="L39" s="2"/>
      <c r="M39" s="2"/>
      <c r="N39" s="2"/>
      <c r="O39" s="2"/>
      <c r="P39" s="2"/>
      <c r="Q39" s="2"/>
      <c r="R39" s="2"/>
      <c r="S39" s="2"/>
      <c r="T39" s="2"/>
      <c r="U39" s="2"/>
      <c r="V39" s="2"/>
      <c r="W39" s="2"/>
      <c r="X39" s="2"/>
      <c r="Y39" s="2"/>
      <c r="Z39" s="2"/>
      <c r="AA39" s="2"/>
    </row>
    <row r="40" ht="12.75" customHeight="1">
      <c r="A40" s="29" t="s">
        <v>48</v>
      </c>
      <c r="B40" s="2"/>
      <c r="C40" s="2"/>
      <c r="D40" s="2">
        <v>2.08</v>
      </c>
      <c r="E40" s="2"/>
      <c r="F40" s="32">
        <f t="shared" si="1"/>
        <v>2.08</v>
      </c>
      <c r="G40" s="33"/>
      <c r="H40" s="2"/>
      <c r="I40" s="2"/>
      <c r="J40" s="2"/>
      <c r="K40" s="2"/>
      <c r="L40" s="2"/>
      <c r="M40" s="2"/>
      <c r="N40" s="2"/>
      <c r="O40" s="2"/>
      <c r="P40" s="2"/>
      <c r="Q40" s="2"/>
      <c r="R40" s="2"/>
      <c r="S40" s="2"/>
      <c r="T40" s="2"/>
      <c r="U40" s="2"/>
      <c r="V40" s="2"/>
      <c r="W40" s="2"/>
      <c r="X40" s="2"/>
      <c r="Y40" s="2"/>
      <c r="Z40" s="2"/>
      <c r="AA40" s="2"/>
    </row>
    <row r="41" ht="12.75" customHeight="1">
      <c r="A41" s="29" t="s">
        <v>49</v>
      </c>
      <c r="B41" s="2"/>
      <c r="C41" s="2"/>
      <c r="D41" s="2">
        <f>D14*0.125</f>
        <v>1300</v>
      </c>
      <c r="E41" s="2"/>
      <c r="F41" s="32">
        <f t="shared" si="1"/>
        <v>1300</v>
      </c>
      <c r="G41" s="33"/>
      <c r="H41" s="2"/>
      <c r="I41" s="2"/>
      <c r="J41" s="2"/>
      <c r="K41" s="2"/>
      <c r="L41" s="2"/>
      <c r="M41" s="2"/>
      <c r="N41" s="2"/>
      <c r="O41" s="2"/>
      <c r="P41" s="2"/>
      <c r="Q41" s="2"/>
      <c r="R41" s="2"/>
      <c r="S41" s="2"/>
      <c r="T41" s="2"/>
      <c r="U41" s="2"/>
      <c r="V41" s="2"/>
      <c r="W41" s="2"/>
      <c r="X41" s="2"/>
      <c r="Y41" s="2"/>
      <c r="Z41" s="2"/>
      <c r="AA41" s="2"/>
    </row>
    <row r="42" ht="12.75" customHeight="1">
      <c r="A42" s="29" t="s">
        <v>50</v>
      </c>
      <c r="B42" s="2"/>
      <c r="C42" s="2"/>
      <c r="D42" s="2">
        <f>D41*0.08</f>
        <v>104</v>
      </c>
      <c r="E42" s="2"/>
      <c r="F42" s="32">
        <f t="shared" si="1"/>
        <v>104</v>
      </c>
      <c r="G42" s="33"/>
      <c r="H42" s="2"/>
      <c r="I42" s="2"/>
      <c r="J42" s="2"/>
      <c r="K42" s="2"/>
      <c r="L42" s="2"/>
      <c r="M42" s="2"/>
      <c r="N42" s="2"/>
      <c r="O42" s="2"/>
      <c r="P42" s="2"/>
      <c r="Q42" s="2"/>
      <c r="R42" s="2"/>
      <c r="S42" s="2"/>
      <c r="T42" s="2"/>
      <c r="U42" s="2"/>
      <c r="V42" s="2"/>
      <c r="W42" s="2"/>
      <c r="X42" s="2"/>
      <c r="Y42" s="2"/>
      <c r="Z42" s="2"/>
      <c r="AA42" s="2"/>
    </row>
    <row r="43" ht="12.75" customHeight="1">
      <c r="A43" s="29" t="s">
        <v>51</v>
      </c>
      <c r="B43" s="2"/>
      <c r="C43" s="2"/>
      <c r="D43" s="2">
        <f>ROUND(+((D41-D42)/100)*E4,0)</f>
        <v>478</v>
      </c>
      <c r="E43" s="2"/>
      <c r="F43" s="32">
        <f t="shared" si="1"/>
        <v>478</v>
      </c>
      <c r="G43" s="33"/>
      <c r="H43" s="2"/>
      <c r="I43" s="2"/>
      <c r="J43" s="2"/>
      <c r="K43" s="2"/>
      <c r="L43" s="2"/>
      <c r="M43" s="2"/>
      <c r="N43" s="2"/>
      <c r="O43" s="2"/>
      <c r="P43" s="2"/>
      <c r="Q43" s="2"/>
      <c r="R43" s="2"/>
      <c r="S43" s="2"/>
      <c r="T43" s="2"/>
      <c r="U43" s="2"/>
      <c r="V43" s="2"/>
      <c r="W43" s="2"/>
      <c r="X43" s="2"/>
      <c r="Y43" s="2"/>
      <c r="Z43" s="2"/>
      <c r="AA43" s="2"/>
    </row>
    <row r="44" ht="12.75" customHeight="1">
      <c r="A44" s="29" t="s">
        <v>52</v>
      </c>
      <c r="B44" s="2"/>
      <c r="C44" s="2"/>
      <c r="D44" s="2">
        <f>D41-D42-D43</f>
        <v>718</v>
      </c>
      <c r="E44" s="2"/>
      <c r="F44" s="32">
        <f t="shared" si="1"/>
        <v>718</v>
      </c>
      <c r="G44" s="33"/>
      <c r="H44" s="2"/>
      <c r="I44" s="18" t="s">
        <v>53</v>
      </c>
      <c r="J44" s="2"/>
      <c r="K44" s="2"/>
      <c r="L44" s="2"/>
      <c r="M44" s="2"/>
      <c r="N44" s="2"/>
      <c r="O44" s="2"/>
      <c r="P44" s="2"/>
      <c r="Q44" s="2"/>
      <c r="R44" s="2"/>
      <c r="S44" s="2"/>
      <c r="T44" s="2"/>
      <c r="U44" s="2"/>
      <c r="V44" s="2"/>
      <c r="W44" s="2"/>
      <c r="X44" s="2"/>
      <c r="Y44" s="2"/>
      <c r="Z44" s="2"/>
      <c r="AA44" s="2"/>
    </row>
    <row r="45" ht="12.75" customHeight="1">
      <c r="A45" s="2"/>
      <c r="B45" s="2"/>
      <c r="C45" s="2"/>
      <c r="D45" s="2"/>
      <c r="E45" s="2"/>
      <c r="F45" s="2"/>
      <c r="G45" s="3"/>
      <c r="H45" s="2"/>
      <c r="I45" s="2"/>
      <c r="J45" s="2"/>
      <c r="K45" s="2"/>
      <c r="L45" s="2"/>
      <c r="M45" s="2"/>
      <c r="N45" s="2"/>
      <c r="O45" s="2"/>
      <c r="P45" s="2"/>
      <c r="Q45" s="2"/>
      <c r="R45" s="2"/>
      <c r="S45" s="2"/>
      <c r="T45" s="2"/>
      <c r="U45" s="2"/>
      <c r="V45" s="2"/>
      <c r="W45" s="2"/>
      <c r="X45" s="2"/>
      <c r="Y45" s="2"/>
      <c r="Z45" s="2"/>
      <c r="AA45" s="2"/>
    </row>
    <row r="46" ht="12.75" customHeight="1">
      <c r="A46" s="2"/>
      <c r="B46" s="2"/>
      <c r="C46" s="2"/>
      <c r="D46" s="2"/>
      <c r="E46" s="2"/>
      <c r="F46" s="2"/>
      <c r="G46" s="3"/>
      <c r="H46" s="2"/>
      <c r="I46" s="2"/>
      <c r="J46" s="2"/>
      <c r="K46" s="2"/>
      <c r="L46" s="2"/>
      <c r="M46" s="2"/>
      <c r="N46" s="2"/>
      <c r="O46" s="2"/>
      <c r="P46" s="2"/>
      <c r="Q46" s="2"/>
      <c r="R46" s="2"/>
      <c r="S46" s="2"/>
      <c r="T46" s="2"/>
      <c r="U46" s="2"/>
      <c r="V46" s="2"/>
      <c r="W46" s="2"/>
      <c r="X46" s="2"/>
      <c r="Y46" s="2"/>
      <c r="Z46" s="2"/>
      <c r="AA46" s="2"/>
    </row>
    <row r="47" ht="12.75" customHeight="1">
      <c r="A47" s="22"/>
      <c r="B47" s="22"/>
      <c r="C47" s="22"/>
      <c r="D47" s="22"/>
      <c r="E47" s="22"/>
      <c r="F47" s="22"/>
      <c r="G47" s="23"/>
      <c r="H47" s="2"/>
      <c r="I47" s="2"/>
      <c r="J47" s="2"/>
      <c r="K47" s="2"/>
      <c r="L47" s="2"/>
      <c r="M47" s="2"/>
      <c r="N47" s="2"/>
      <c r="O47" s="2"/>
      <c r="P47" s="2"/>
      <c r="Q47" s="2"/>
      <c r="R47" s="2"/>
      <c r="S47" s="2"/>
      <c r="T47" s="2"/>
      <c r="U47" s="2"/>
      <c r="V47" s="2"/>
      <c r="W47" s="2"/>
      <c r="X47" s="2"/>
      <c r="Y47" s="2"/>
      <c r="Z47" s="2"/>
      <c r="AA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ht="12.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sheetData>
  <mergeCells count="1">
    <mergeCell ref="I5:I7"/>
  </mergeCells>
  <printOptions/>
  <pageMargins bottom="1.0527777777777778" footer="0.0" header="0.0" left="0.7875" right="0.7875" top="1.0527777777777778"/>
  <pageSetup paperSize="9" orientation="portrait"/>
  <headerFooter>
    <oddHeader>&amp;C&amp;A</oddHeader>
    <oddFooter>&amp;CSide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0"/>
    <col customWidth="1" min="2" max="2" width="23.5"/>
    <col customWidth="1" min="3" max="3" width="9.13"/>
    <col customWidth="1" min="4" max="4" width="22.38"/>
    <col customWidth="1" min="5" max="5" width="13.13"/>
    <col customWidth="1" min="6" max="6" width="14.0"/>
    <col customWidth="1" min="7" max="7" width="11.5"/>
    <col customWidth="1" min="8" max="8" width="30.63"/>
    <col customWidth="1" min="9" max="26" width="11.5"/>
  </cols>
  <sheetData>
    <row r="1" ht="30.75" customHeight="1">
      <c r="A1" s="34" t="s">
        <v>0</v>
      </c>
      <c r="B1" s="2"/>
      <c r="C1" s="2"/>
      <c r="D1" s="2"/>
      <c r="E1" s="2"/>
      <c r="F1" s="2"/>
      <c r="G1" s="3"/>
      <c r="H1" s="2"/>
      <c r="I1" s="2"/>
      <c r="J1" s="2"/>
      <c r="K1" s="2"/>
      <c r="L1" s="2"/>
      <c r="M1" s="2"/>
      <c r="N1" s="2"/>
      <c r="O1" s="2"/>
      <c r="P1" s="2"/>
      <c r="Q1" s="2"/>
      <c r="R1" s="2"/>
      <c r="S1" s="2"/>
      <c r="T1" s="2"/>
      <c r="U1" s="2"/>
      <c r="V1" s="2"/>
      <c r="W1" s="2"/>
      <c r="X1" s="2"/>
      <c r="Y1" s="2"/>
      <c r="Z1" s="2"/>
    </row>
    <row r="2" ht="12.75" customHeight="1">
      <c r="A2" s="2"/>
      <c r="B2" s="2"/>
      <c r="C2" s="2"/>
      <c r="D2" s="2"/>
      <c r="E2" s="2"/>
      <c r="F2" s="2"/>
      <c r="G2" s="3"/>
      <c r="H2" s="2"/>
      <c r="I2" s="2"/>
      <c r="J2" s="2"/>
      <c r="K2" s="2"/>
      <c r="L2" s="2"/>
      <c r="M2" s="2"/>
      <c r="N2" s="2"/>
      <c r="O2" s="2"/>
      <c r="P2" s="2"/>
      <c r="Q2" s="2"/>
      <c r="R2" s="2"/>
      <c r="S2" s="2"/>
      <c r="T2" s="2"/>
      <c r="U2" s="2"/>
      <c r="V2" s="2"/>
      <c r="W2" s="2"/>
      <c r="X2" s="2"/>
      <c r="Y2" s="2"/>
      <c r="Z2" s="2"/>
    </row>
    <row r="3" ht="15.0" customHeight="1">
      <c r="A3" s="4" t="s">
        <v>1</v>
      </c>
      <c r="B3" s="2"/>
      <c r="C3" s="2"/>
      <c r="D3" s="2" t="s">
        <v>2</v>
      </c>
      <c r="E3" s="5" t="s">
        <v>3</v>
      </c>
      <c r="F3" s="2"/>
      <c r="G3" s="3"/>
      <c r="H3" s="2"/>
      <c r="I3" s="2"/>
      <c r="J3" s="2"/>
      <c r="K3" s="2"/>
      <c r="L3" s="2"/>
      <c r="M3" s="2"/>
      <c r="N3" s="2"/>
      <c r="O3" s="2"/>
      <c r="P3" s="2"/>
      <c r="Q3" s="2"/>
      <c r="R3" s="2"/>
      <c r="S3" s="2"/>
      <c r="T3" s="2"/>
      <c r="U3" s="2"/>
      <c r="V3" s="2"/>
      <c r="W3" s="2"/>
      <c r="X3" s="2"/>
      <c r="Y3" s="2"/>
      <c r="Z3" s="2"/>
    </row>
    <row r="4" ht="15.0" customHeight="1">
      <c r="A4" s="4" t="s">
        <v>4</v>
      </c>
      <c r="B4" s="2"/>
      <c r="C4" s="2"/>
      <c r="D4" s="2" t="s">
        <v>5</v>
      </c>
      <c r="E4" s="35">
        <v>40.0</v>
      </c>
      <c r="F4" s="2"/>
      <c r="G4" s="3"/>
      <c r="H4" s="7"/>
      <c r="I4" s="7"/>
      <c r="J4" s="2"/>
      <c r="K4" s="2"/>
      <c r="L4" s="2"/>
      <c r="M4" s="2"/>
      <c r="N4" s="2"/>
      <c r="O4" s="2"/>
      <c r="P4" s="2"/>
      <c r="Q4" s="2"/>
      <c r="R4" s="2"/>
      <c r="S4" s="2"/>
      <c r="T4" s="2"/>
      <c r="U4" s="2"/>
      <c r="V4" s="2"/>
      <c r="W4" s="2"/>
      <c r="X4" s="2"/>
      <c r="Y4" s="2"/>
      <c r="Z4" s="2"/>
    </row>
    <row r="5" ht="15.0" customHeight="1">
      <c r="A5" s="4" t="s">
        <v>6</v>
      </c>
      <c r="B5" s="2"/>
      <c r="C5" s="2"/>
      <c r="D5" s="2" t="s">
        <v>7</v>
      </c>
      <c r="E5" s="36">
        <v>5500.0</v>
      </c>
      <c r="F5" s="2"/>
      <c r="G5" s="3"/>
      <c r="H5" s="9"/>
      <c r="I5" s="7"/>
      <c r="J5" s="2"/>
      <c r="K5" s="2"/>
      <c r="L5" s="2"/>
      <c r="M5" s="2"/>
      <c r="N5" s="2"/>
      <c r="O5" s="2"/>
      <c r="P5" s="2"/>
      <c r="Q5" s="2"/>
      <c r="R5" s="2"/>
      <c r="S5" s="2"/>
      <c r="T5" s="2"/>
      <c r="U5" s="2"/>
      <c r="V5" s="2"/>
      <c r="W5" s="2"/>
      <c r="X5" s="2"/>
      <c r="Y5" s="2"/>
      <c r="Z5" s="2"/>
    </row>
    <row r="6" ht="12.75" customHeight="1">
      <c r="A6" s="2"/>
      <c r="B6" s="2"/>
      <c r="C6" s="2"/>
      <c r="D6" s="2" t="s">
        <v>8</v>
      </c>
      <c r="E6" s="37" t="s">
        <v>9</v>
      </c>
      <c r="F6" s="2"/>
      <c r="G6" s="3"/>
      <c r="I6" s="7"/>
      <c r="J6" s="2"/>
      <c r="K6" s="2"/>
      <c r="L6" s="2"/>
      <c r="M6" s="2"/>
      <c r="N6" s="2"/>
      <c r="O6" s="2"/>
      <c r="P6" s="2"/>
      <c r="Q6" s="2"/>
      <c r="R6" s="2"/>
      <c r="S6" s="2"/>
      <c r="T6" s="2"/>
      <c r="U6" s="2"/>
      <c r="V6" s="2"/>
      <c r="W6" s="2"/>
      <c r="X6" s="2"/>
      <c r="Y6" s="2"/>
      <c r="Z6" s="2"/>
    </row>
    <row r="7" ht="12.75" customHeight="1">
      <c r="A7" s="2"/>
      <c r="B7" s="2"/>
      <c r="C7" s="2"/>
      <c r="D7" s="2" t="s">
        <v>10</v>
      </c>
      <c r="E7" s="5" t="s">
        <v>11</v>
      </c>
      <c r="F7" s="2"/>
      <c r="G7" s="3"/>
      <c r="I7" s="7"/>
      <c r="J7" s="2"/>
      <c r="K7" s="2"/>
      <c r="L7" s="2"/>
      <c r="M7" s="2"/>
      <c r="N7" s="2"/>
      <c r="O7" s="2"/>
      <c r="P7" s="2"/>
      <c r="Q7" s="2"/>
      <c r="R7" s="2"/>
      <c r="S7" s="2"/>
      <c r="T7" s="2"/>
      <c r="U7" s="2"/>
      <c r="V7" s="2"/>
      <c r="W7" s="2"/>
      <c r="X7" s="2"/>
      <c r="Y7" s="2"/>
      <c r="Z7" s="2"/>
    </row>
    <row r="8" ht="12.75" customHeight="1">
      <c r="A8" s="2"/>
      <c r="B8" s="2"/>
      <c r="C8" s="2"/>
      <c r="D8" s="2"/>
      <c r="E8" s="5" t="s">
        <v>4</v>
      </c>
      <c r="F8" s="2"/>
      <c r="G8" s="3"/>
      <c r="H8" s="7"/>
      <c r="I8" s="7"/>
      <c r="J8" s="2"/>
      <c r="K8" s="2"/>
      <c r="L8" s="2"/>
      <c r="M8" s="2"/>
      <c r="N8" s="2"/>
      <c r="O8" s="2"/>
      <c r="P8" s="2"/>
      <c r="Q8" s="2"/>
      <c r="R8" s="2"/>
      <c r="S8" s="2"/>
      <c r="T8" s="2"/>
      <c r="U8" s="2"/>
      <c r="V8" s="2"/>
      <c r="W8" s="2"/>
      <c r="X8" s="2"/>
      <c r="Y8" s="2"/>
      <c r="Z8" s="2"/>
    </row>
    <row r="9" ht="12.75" customHeight="1">
      <c r="A9" s="2"/>
      <c r="B9" s="2"/>
      <c r="C9" s="2"/>
      <c r="D9" s="2"/>
      <c r="E9" s="5" t="s">
        <v>12</v>
      </c>
      <c r="F9" s="2"/>
      <c r="G9" s="3"/>
      <c r="H9" s="7"/>
      <c r="I9" s="7"/>
      <c r="J9" s="2"/>
      <c r="K9" s="2"/>
      <c r="L9" s="2"/>
      <c r="M9" s="2"/>
      <c r="N9" s="2"/>
      <c r="O9" s="2"/>
      <c r="P9" s="2"/>
      <c r="Q9" s="2"/>
      <c r="R9" s="2"/>
      <c r="S9" s="2"/>
      <c r="T9" s="2"/>
      <c r="U9" s="2"/>
      <c r="V9" s="2"/>
      <c r="W9" s="2"/>
      <c r="X9" s="2"/>
      <c r="Y9" s="2"/>
      <c r="Z9" s="2"/>
    </row>
    <row r="10" ht="12.75" customHeight="1">
      <c r="A10" s="2"/>
      <c r="B10" s="2"/>
      <c r="C10" s="2"/>
      <c r="D10" s="2"/>
      <c r="E10" s="4"/>
      <c r="F10" s="2"/>
      <c r="G10" s="3"/>
      <c r="H10" s="7"/>
      <c r="I10" s="7"/>
      <c r="J10" s="2"/>
      <c r="K10" s="2"/>
      <c r="L10" s="2"/>
      <c r="M10" s="2"/>
      <c r="N10" s="2"/>
      <c r="O10" s="2"/>
      <c r="P10" s="2"/>
      <c r="Q10" s="2"/>
      <c r="R10" s="2"/>
      <c r="S10" s="2"/>
      <c r="T10" s="2"/>
      <c r="U10" s="2"/>
      <c r="V10" s="2"/>
      <c r="W10" s="2"/>
      <c r="X10" s="2"/>
      <c r="Y10" s="2"/>
      <c r="Z10" s="2"/>
    </row>
    <row r="11" ht="12.75" customHeight="1">
      <c r="A11" s="10" t="s">
        <v>13</v>
      </c>
      <c r="B11" s="10" t="s">
        <v>14</v>
      </c>
      <c r="C11" s="10"/>
      <c r="D11" s="10"/>
      <c r="E11" s="2"/>
      <c r="F11" s="2"/>
      <c r="G11" s="3"/>
      <c r="H11" s="7"/>
      <c r="I11" s="7"/>
      <c r="J11" s="2"/>
      <c r="K11" s="2"/>
      <c r="L11" s="2"/>
      <c r="M11" s="2"/>
      <c r="N11" s="2"/>
      <c r="O11" s="2"/>
      <c r="P11" s="2"/>
      <c r="Q11" s="2"/>
      <c r="R11" s="2"/>
      <c r="S11" s="2"/>
      <c r="T11" s="2"/>
      <c r="U11" s="2"/>
      <c r="V11" s="2"/>
      <c r="W11" s="2"/>
      <c r="X11" s="2"/>
      <c r="Y11" s="2"/>
      <c r="Z11" s="2"/>
    </row>
    <row r="12" ht="12.75" customHeight="1">
      <c r="A12" s="2"/>
      <c r="B12" s="2"/>
      <c r="C12" s="2"/>
      <c r="D12" s="2"/>
      <c r="E12" s="2"/>
      <c r="F12" s="2"/>
      <c r="G12" s="3"/>
      <c r="H12" s="38" t="s">
        <v>30</v>
      </c>
      <c r="I12" s="7"/>
      <c r="J12" s="2"/>
      <c r="K12" s="2"/>
      <c r="L12" s="2"/>
      <c r="M12" s="2"/>
      <c r="N12" s="2"/>
      <c r="O12" s="2"/>
      <c r="P12" s="2"/>
      <c r="Q12" s="2"/>
      <c r="R12" s="2"/>
      <c r="S12" s="2"/>
      <c r="T12" s="2"/>
      <c r="U12" s="2"/>
      <c r="V12" s="2"/>
      <c r="W12" s="2"/>
      <c r="X12" s="2"/>
      <c r="Y12" s="2"/>
      <c r="Z12" s="2"/>
    </row>
    <row r="13" ht="12.75" customHeight="1">
      <c r="A13" s="2" t="s">
        <v>54</v>
      </c>
      <c r="B13" s="2"/>
      <c r="C13" s="2"/>
      <c r="D13" s="2"/>
      <c r="E13" s="2"/>
      <c r="F13" s="11">
        <v>38000.0</v>
      </c>
      <c r="G13" s="3"/>
      <c r="H13" s="7"/>
      <c r="I13" s="7"/>
      <c r="J13" s="2"/>
      <c r="K13" s="2"/>
      <c r="L13" s="2"/>
      <c r="M13" s="2"/>
      <c r="N13" s="2"/>
      <c r="O13" s="2"/>
      <c r="P13" s="2"/>
      <c r="Q13" s="2"/>
      <c r="R13" s="2"/>
      <c r="S13" s="2"/>
      <c r="T13" s="2"/>
      <c r="U13" s="2"/>
      <c r="V13" s="2"/>
      <c r="W13" s="2"/>
      <c r="X13" s="2"/>
      <c r="Y13" s="2"/>
      <c r="Z13" s="2"/>
    </row>
    <row r="14" ht="12.75" customHeight="1">
      <c r="A14" s="2" t="s">
        <v>18</v>
      </c>
      <c r="B14" s="2"/>
      <c r="C14" s="2"/>
      <c r="D14" s="11">
        <v>38000.0</v>
      </c>
      <c r="E14" s="2"/>
      <c r="F14" s="11"/>
      <c r="G14" s="3"/>
      <c r="H14" s="7"/>
      <c r="I14" s="7"/>
      <c r="J14" s="2"/>
      <c r="K14" s="2"/>
      <c r="L14" s="2"/>
      <c r="M14" s="2"/>
      <c r="N14" s="2"/>
      <c r="O14" s="2"/>
      <c r="P14" s="2"/>
      <c r="Q14" s="2"/>
      <c r="R14" s="2"/>
      <c r="S14" s="2"/>
      <c r="T14" s="2"/>
      <c r="U14" s="2"/>
      <c r="V14" s="2"/>
      <c r="W14" s="2"/>
      <c r="X14" s="2"/>
      <c r="Y14" s="2"/>
      <c r="Z14" s="2"/>
    </row>
    <row r="15" ht="12.75" customHeight="1">
      <c r="A15" s="2" t="s">
        <v>19</v>
      </c>
      <c r="B15" s="2"/>
      <c r="C15" s="2"/>
      <c r="D15" s="2"/>
      <c r="E15" s="2"/>
      <c r="F15" s="13">
        <v>94.65</v>
      </c>
      <c r="G15" s="3"/>
      <c r="H15" s="7"/>
      <c r="I15" s="7"/>
      <c r="J15" s="2"/>
      <c r="K15" s="2"/>
      <c r="L15" s="2"/>
      <c r="M15" s="2"/>
      <c r="N15" s="2"/>
      <c r="O15" s="2"/>
      <c r="P15" s="2"/>
      <c r="Q15" s="2"/>
      <c r="R15" s="2"/>
      <c r="S15" s="2"/>
      <c r="T15" s="2"/>
      <c r="U15" s="2"/>
      <c r="V15" s="2"/>
      <c r="W15" s="2"/>
      <c r="X15" s="2"/>
      <c r="Y15" s="2"/>
      <c r="Z15" s="2"/>
    </row>
    <row r="16" ht="12.75" customHeight="1">
      <c r="A16" s="2" t="s">
        <v>55</v>
      </c>
      <c r="B16" s="6">
        <v>4.0</v>
      </c>
      <c r="C16" s="39" t="s">
        <v>21</v>
      </c>
      <c r="D16" s="11">
        <f>+F13</f>
        <v>38000</v>
      </c>
      <c r="E16" s="2"/>
      <c r="F16" s="11">
        <f>+(D16/100)*B16</f>
        <v>1520</v>
      </c>
      <c r="G16" s="3"/>
      <c r="H16" s="2"/>
      <c r="I16" s="2"/>
      <c r="J16" s="2"/>
      <c r="K16" s="2"/>
      <c r="L16" s="2"/>
      <c r="M16" s="2"/>
      <c r="N16" s="2"/>
      <c r="O16" s="2"/>
      <c r="P16" s="2"/>
      <c r="Q16" s="2"/>
      <c r="R16" s="2"/>
      <c r="S16" s="2"/>
      <c r="T16" s="2"/>
      <c r="U16" s="2"/>
      <c r="V16" s="2"/>
      <c r="W16" s="2"/>
      <c r="X16" s="2"/>
      <c r="Y16" s="2"/>
      <c r="Z16" s="2"/>
    </row>
    <row r="17" ht="12.75" customHeight="1">
      <c r="A17" s="2" t="s">
        <v>20</v>
      </c>
      <c r="B17" s="15">
        <v>8.0</v>
      </c>
      <c r="C17" s="5" t="s">
        <v>21</v>
      </c>
      <c r="D17" s="11">
        <f>+F13-F15-F16</f>
        <v>36385.35</v>
      </c>
      <c r="E17" s="2"/>
      <c r="F17" s="11">
        <f>ROUND(+(D17/100)*8,0)</f>
        <v>2911</v>
      </c>
      <c r="G17" s="3"/>
      <c r="H17" s="18" t="s">
        <v>41</v>
      </c>
      <c r="I17" s="2"/>
      <c r="J17" s="2"/>
      <c r="K17" s="2"/>
      <c r="L17" s="2"/>
      <c r="M17" s="2"/>
      <c r="N17" s="2"/>
      <c r="O17" s="2"/>
      <c r="P17" s="2"/>
      <c r="Q17" s="2"/>
      <c r="R17" s="2"/>
      <c r="S17" s="2"/>
      <c r="T17" s="2"/>
      <c r="U17" s="2"/>
      <c r="V17" s="2"/>
      <c r="W17" s="2"/>
      <c r="X17" s="2"/>
      <c r="Y17" s="2"/>
      <c r="Z17" s="2"/>
    </row>
    <row r="18" ht="12.75" customHeight="1">
      <c r="A18" s="16" t="s">
        <v>22</v>
      </c>
      <c r="B18" s="16"/>
      <c r="C18" s="16"/>
      <c r="D18" s="16"/>
      <c r="E18" s="16"/>
      <c r="F18" s="17">
        <f>+F13-F15-F17-F16</f>
        <v>33474.35</v>
      </c>
      <c r="G18" s="3"/>
      <c r="H18" s="18"/>
      <c r="I18" s="2"/>
      <c r="J18" s="2"/>
      <c r="K18" s="2"/>
      <c r="L18" s="2"/>
      <c r="M18" s="2"/>
      <c r="N18" s="2"/>
      <c r="O18" s="2"/>
      <c r="P18" s="2"/>
      <c r="Q18" s="2"/>
      <c r="R18" s="2"/>
      <c r="S18" s="2"/>
      <c r="T18" s="2"/>
      <c r="U18" s="2"/>
      <c r="V18" s="2"/>
      <c r="W18" s="2"/>
      <c r="X18" s="2"/>
      <c r="Y18" s="2"/>
      <c r="Z18" s="2"/>
    </row>
    <row r="19" ht="12.75" customHeight="1">
      <c r="A19" s="2"/>
      <c r="B19" s="2"/>
      <c r="C19" s="2"/>
      <c r="D19" s="2"/>
      <c r="E19" s="2"/>
      <c r="F19" s="2"/>
      <c r="G19" s="3"/>
      <c r="H19" s="18"/>
      <c r="I19" s="2"/>
      <c r="J19" s="2"/>
      <c r="K19" s="2"/>
      <c r="L19" s="2"/>
      <c r="M19" s="2"/>
      <c r="N19" s="2"/>
      <c r="O19" s="2"/>
      <c r="P19" s="2"/>
      <c r="Q19" s="2"/>
      <c r="R19" s="2"/>
      <c r="S19" s="2"/>
      <c r="T19" s="2"/>
      <c r="U19" s="2"/>
      <c r="V19" s="2"/>
      <c r="W19" s="2"/>
      <c r="X19" s="2"/>
      <c r="Y19" s="2"/>
      <c r="Z19" s="2"/>
    </row>
    <row r="20" ht="12.75" customHeight="1">
      <c r="A20" s="2" t="s">
        <v>23</v>
      </c>
      <c r="D20" s="2"/>
      <c r="E20" s="11">
        <f>+F18</f>
        <v>33474.35</v>
      </c>
      <c r="F20" s="2"/>
      <c r="G20" s="3"/>
      <c r="H20" s="18"/>
      <c r="I20" s="2"/>
      <c r="J20" s="2"/>
      <c r="K20" s="2"/>
      <c r="L20" s="2"/>
      <c r="M20" s="2"/>
      <c r="N20" s="2"/>
      <c r="O20" s="2"/>
      <c r="P20" s="2"/>
      <c r="Q20" s="2"/>
      <c r="R20" s="2"/>
      <c r="S20" s="2"/>
      <c r="T20" s="2"/>
      <c r="U20" s="2"/>
      <c r="V20" s="2"/>
      <c r="W20" s="2"/>
      <c r="X20" s="2"/>
      <c r="Y20" s="2"/>
      <c r="Z20" s="2"/>
    </row>
    <row r="21" ht="12.75" customHeight="1">
      <c r="A21" s="2" t="s">
        <v>24</v>
      </c>
      <c r="D21" s="2"/>
      <c r="E21" s="11">
        <f>+E5</f>
        <v>5500</v>
      </c>
      <c r="F21" s="2"/>
      <c r="G21" s="3"/>
      <c r="H21" s="18"/>
      <c r="I21" s="2"/>
      <c r="J21" s="2"/>
      <c r="K21" s="2"/>
      <c r="L21" s="2"/>
      <c r="M21" s="2"/>
      <c r="N21" s="2"/>
      <c r="O21" s="2"/>
      <c r="P21" s="2"/>
      <c r="Q21" s="2"/>
      <c r="R21" s="2"/>
      <c r="S21" s="2"/>
      <c r="T21" s="2"/>
      <c r="U21" s="2"/>
      <c r="V21" s="2"/>
      <c r="W21" s="2"/>
      <c r="X21" s="2"/>
      <c r="Y21" s="2"/>
      <c r="Z21" s="2"/>
    </row>
    <row r="22" ht="12.75" customHeight="1">
      <c r="A22" s="16" t="s">
        <v>25</v>
      </c>
      <c r="B22" s="16"/>
      <c r="C22" s="16"/>
      <c r="D22" s="16"/>
      <c r="E22" s="17">
        <f>+E20-E21</f>
        <v>27974.35</v>
      </c>
      <c r="F22" s="2"/>
      <c r="G22" s="3"/>
      <c r="H22" s="18"/>
      <c r="I22" s="2"/>
      <c r="J22" s="2"/>
      <c r="K22" s="2"/>
      <c r="L22" s="2"/>
      <c r="M22" s="2"/>
      <c r="N22" s="2"/>
      <c r="O22" s="2"/>
      <c r="P22" s="2"/>
      <c r="Q22" s="2"/>
      <c r="R22" s="2"/>
      <c r="S22" s="2"/>
      <c r="T22" s="2"/>
      <c r="U22" s="2"/>
      <c r="V22" s="2"/>
      <c r="W22" s="2"/>
      <c r="X22" s="2"/>
      <c r="Y22" s="2"/>
      <c r="Z22" s="2"/>
    </row>
    <row r="23" ht="12.75" customHeight="1">
      <c r="A23" s="2"/>
      <c r="B23" s="2"/>
      <c r="C23" s="2"/>
      <c r="D23" s="2"/>
      <c r="E23" s="2"/>
      <c r="F23" s="2"/>
      <c r="G23" s="3"/>
      <c r="H23" s="18"/>
      <c r="I23" s="2"/>
      <c r="J23" s="2"/>
      <c r="K23" s="2"/>
      <c r="L23" s="2"/>
      <c r="M23" s="2"/>
      <c r="N23" s="2"/>
      <c r="O23" s="2"/>
      <c r="P23" s="2"/>
      <c r="Q23" s="2"/>
      <c r="R23" s="2"/>
      <c r="S23" s="2"/>
      <c r="T23" s="2"/>
      <c r="U23" s="2"/>
      <c r="V23" s="2"/>
      <c r="W23" s="2"/>
      <c r="X23" s="2"/>
      <c r="Y23" s="2"/>
      <c r="Z23" s="2"/>
    </row>
    <row r="24" ht="12.75" customHeight="1">
      <c r="A24" s="2" t="s">
        <v>26</v>
      </c>
      <c r="B24" s="18">
        <f>E4</f>
        <v>40</v>
      </c>
      <c r="C24" s="5" t="s">
        <v>27</v>
      </c>
      <c r="D24" s="11">
        <f>+E22</f>
        <v>27974.35</v>
      </c>
      <c r="E24" s="2"/>
      <c r="F24" s="11">
        <f>ROUND(+(D24/100)*E4,0)</f>
        <v>11190</v>
      </c>
      <c r="G24" s="3"/>
      <c r="H24" s="18" t="s">
        <v>39</v>
      </c>
      <c r="I24" s="2"/>
      <c r="J24" s="2"/>
      <c r="K24" s="2"/>
      <c r="L24" s="2"/>
      <c r="M24" s="2"/>
      <c r="N24" s="2"/>
      <c r="O24" s="2"/>
      <c r="P24" s="2"/>
      <c r="Q24" s="2"/>
      <c r="R24" s="2"/>
      <c r="S24" s="2"/>
      <c r="T24" s="2"/>
      <c r="U24" s="2"/>
      <c r="V24" s="2"/>
      <c r="W24" s="2"/>
      <c r="X24" s="2"/>
      <c r="Y24" s="2"/>
      <c r="Z24" s="2"/>
    </row>
    <row r="25" ht="12.75" customHeight="1">
      <c r="A25" s="2"/>
      <c r="B25" s="2"/>
      <c r="C25" s="2"/>
      <c r="D25" s="2"/>
      <c r="E25" s="2"/>
      <c r="F25" s="2"/>
      <c r="G25" s="3"/>
      <c r="H25" s="18"/>
      <c r="I25" s="2"/>
      <c r="J25" s="2"/>
      <c r="K25" s="2"/>
      <c r="L25" s="2"/>
      <c r="M25" s="2"/>
      <c r="N25" s="2"/>
      <c r="O25" s="2"/>
      <c r="P25" s="2"/>
      <c r="Q25" s="2"/>
      <c r="R25" s="2"/>
      <c r="S25" s="2"/>
      <c r="T25" s="2"/>
      <c r="U25" s="2"/>
      <c r="V25" s="2"/>
      <c r="W25" s="2"/>
      <c r="X25" s="2"/>
      <c r="Y25" s="2"/>
      <c r="Z25" s="2"/>
    </row>
    <row r="26" ht="12.75" customHeight="1">
      <c r="A26" s="16" t="s">
        <v>28</v>
      </c>
      <c r="B26" s="21" t="s">
        <v>29</v>
      </c>
      <c r="C26" s="16"/>
      <c r="D26" s="16"/>
      <c r="E26" s="16"/>
      <c r="F26" s="40">
        <f>+F18-F24</f>
        <v>22284.35</v>
      </c>
      <c r="G26" s="3"/>
      <c r="H26" s="18"/>
      <c r="I26" s="2"/>
      <c r="J26" s="2"/>
      <c r="K26" s="2"/>
      <c r="L26" s="2"/>
      <c r="M26" s="2"/>
      <c r="N26" s="2"/>
      <c r="O26" s="2"/>
      <c r="P26" s="2"/>
      <c r="Q26" s="2"/>
      <c r="R26" s="2"/>
      <c r="S26" s="2"/>
      <c r="T26" s="2"/>
      <c r="U26" s="2"/>
      <c r="V26" s="2"/>
      <c r="W26" s="2"/>
      <c r="X26" s="2"/>
      <c r="Y26" s="2"/>
      <c r="Z26" s="2"/>
    </row>
    <row r="27" ht="12.75" customHeight="1">
      <c r="A27" s="2"/>
      <c r="B27" s="2"/>
      <c r="C27" s="2"/>
      <c r="D27" s="2"/>
      <c r="E27" s="2"/>
      <c r="F27" s="2"/>
      <c r="G27" s="3"/>
      <c r="H27" s="18"/>
      <c r="I27" s="2"/>
      <c r="J27" s="2"/>
      <c r="K27" s="2"/>
      <c r="L27" s="2"/>
      <c r="M27" s="2"/>
      <c r="N27" s="2"/>
      <c r="O27" s="2"/>
      <c r="P27" s="2"/>
      <c r="Q27" s="2"/>
      <c r="R27" s="2"/>
      <c r="S27" s="2"/>
      <c r="T27" s="2"/>
      <c r="U27" s="2"/>
      <c r="V27" s="2"/>
      <c r="W27" s="2"/>
      <c r="X27" s="2"/>
      <c r="Y27" s="2"/>
      <c r="Z27" s="2"/>
    </row>
    <row r="28" ht="12.75" customHeight="1">
      <c r="A28" s="22"/>
      <c r="B28" s="22"/>
      <c r="C28" s="22"/>
      <c r="D28" s="22"/>
      <c r="E28" s="22"/>
      <c r="F28" s="22"/>
      <c r="G28" s="23"/>
      <c r="H28" s="18"/>
      <c r="I28" s="2"/>
      <c r="J28" s="2"/>
      <c r="K28" s="2"/>
      <c r="L28" s="2"/>
      <c r="M28" s="2"/>
      <c r="N28" s="2"/>
      <c r="O28" s="2"/>
      <c r="P28" s="2"/>
      <c r="Q28" s="2"/>
      <c r="R28" s="2"/>
      <c r="S28" s="2"/>
      <c r="T28" s="2"/>
      <c r="U28" s="2"/>
      <c r="V28" s="2"/>
      <c r="W28" s="2"/>
      <c r="X28" s="2"/>
      <c r="Y28" s="2"/>
      <c r="Z28" s="2"/>
    </row>
    <row r="29" ht="12.75" customHeight="1">
      <c r="A29" s="2"/>
      <c r="B29" s="2"/>
      <c r="C29" s="2"/>
      <c r="D29" s="2"/>
      <c r="E29" s="2"/>
      <c r="F29" s="2"/>
      <c r="G29" s="3"/>
      <c r="H29" s="18"/>
      <c r="I29" s="2"/>
      <c r="J29" s="2"/>
      <c r="K29" s="2"/>
      <c r="L29" s="2"/>
      <c r="M29" s="2"/>
      <c r="N29" s="2"/>
      <c r="O29" s="2"/>
      <c r="P29" s="2"/>
      <c r="Q29" s="2"/>
      <c r="R29" s="2"/>
      <c r="S29" s="2"/>
      <c r="T29" s="2"/>
      <c r="U29" s="2"/>
      <c r="V29" s="2"/>
      <c r="W29" s="2"/>
      <c r="X29" s="2"/>
      <c r="Y29" s="2"/>
      <c r="Z29" s="2"/>
    </row>
    <row r="30" ht="12.75" customHeight="1">
      <c r="A30" s="2"/>
      <c r="B30" s="2"/>
      <c r="C30" s="2"/>
      <c r="D30" s="2"/>
      <c r="E30" s="2"/>
      <c r="F30" s="2"/>
      <c r="G30" s="3"/>
      <c r="H30" s="18"/>
      <c r="I30" s="2"/>
      <c r="J30" s="2"/>
      <c r="K30" s="2"/>
      <c r="L30" s="2"/>
      <c r="M30" s="2"/>
      <c r="N30" s="2"/>
      <c r="O30" s="2"/>
      <c r="P30" s="2"/>
      <c r="Q30" s="2"/>
      <c r="R30" s="2"/>
      <c r="S30" s="2"/>
      <c r="T30" s="2"/>
      <c r="U30" s="2"/>
      <c r="V30" s="2"/>
      <c r="W30" s="2"/>
      <c r="X30" s="2"/>
      <c r="Y30" s="2"/>
      <c r="Z30" s="2"/>
    </row>
    <row r="31" ht="12.75" customHeight="1">
      <c r="A31" s="24" t="s">
        <v>31</v>
      </c>
      <c r="B31" s="25"/>
      <c r="C31" s="25"/>
      <c r="D31" s="26" t="s">
        <v>32</v>
      </c>
      <c r="E31" s="25"/>
      <c r="F31" s="27" t="s">
        <v>33</v>
      </c>
      <c r="G31" s="3"/>
      <c r="H31" s="18"/>
      <c r="I31" s="2"/>
      <c r="J31" s="2"/>
      <c r="K31" s="2"/>
      <c r="L31" s="2"/>
      <c r="M31" s="2"/>
      <c r="N31" s="2"/>
      <c r="O31" s="2"/>
      <c r="P31" s="2"/>
      <c r="Q31" s="2"/>
      <c r="R31" s="2"/>
      <c r="S31" s="2"/>
      <c r="T31" s="2"/>
      <c r="U31" s="2"/>
      <c r="V31" s="2"/>
      <c r="W31" s="2"/>
      <c r="X31" s="2"/>
      <c r="Y31" s="2"/>
      <c r="Z31" s="2"/>
    </row>
    <row r="32" ht="12.75" customHeight="1">
      <c r="A32" s="29" t="s">
        <v>35</v>
      </c>
      <c r="B32" s="2"/>
      <c r="C32" s="2"/>
      <c r="D32" s="11">
        <f>+D17</f>
        <v>36385.35</v>
      </c>
      <c r="E32" s="2"/>
      <c r="F32" s="30">
        <f t="shared" ref="F32:F43" si="1">SUM(D32)</f>
        <v>36385.35</v>
      </c>
      <c r="G32" s="3"/>
      <c r="H32" s="18" t="s">
        <v>36</v>
      </c>
      <c r="I32" s="2"/>
      <c r="J32" s="2"/>
      <c r="K32" s="2"/>
      <c r="L32" s="2"/>
      <c r="M32" s="2"/>
      <c r="N32" s="2"/>
      <c r="O32" s="2"/>
      <c r="P32" s="2"/>
      <c r="Q32" s="2"/>
      <c r="R32" s="2"/>
      <c r="S32" s="2"/>
      <c r="T32" s="2"/>
      <c r="U32" s="2"/>
      <c r="V32" s="2"/>
      <c r="W32" s="2"/>
      <c r="X32" s="2"/>
      <c r="Y32" s="2"/>
      <c r="Z32" s="2"/>
    </row>
    <row r="33" ht="12.75" customHeight="1">
      <c r="A33" s="29" t="s">
        <v>37</v>
      </c>
      <c r="B33" s="2"/>
      <c r="C33" s="2"/>
      <c r="D33" s="11">
        <f>+E20</f>
        <v>33474.35</v>
      </c>
      <c r="E33" s="2"/>
      <c r="F33" s="30">
        <f t="shared" si="1"/>
        <v>33474.35</v>
      </c>
      <c r="G33" s="3"/>
      <c r="H33" s="18"/>
      <c r="I33" s="2"/>
      <c r="J33" s="2"/>
      <c r="K33" s="2"/>
      <c r="L33" s="2"/>
      <c r="M33" s="2"/>
      <c r="N33" s="2"/>
      <c r="O33" s="2"/>
      <c r="P33" s="2"/>
      <c r="Q33" s="2"/>
      <c r="R33" s="2"/>
      <c r="S33" s="2"/>
      <c r="T33" s="2"/>
      <c r="U33" s="2"/>
      <c r="V33" s="2"/>
      <c r="W33" s="2"/>
      <c r="X33" s="2"/>
      <c r="Y33" s="2"/>
      <c r="Z33" s="2"/>
    </row>
    <row r="34" ht="12.75" customHeight="1">
      <c r="A34" s="29" t="s">
        <v>56</v>
      </c>
      <c r="B34" s="2"/>
      <c r="C34" s="2"/>
      <c r="D34" s="11">
        <f>+F24</f>
        <v>11190</v>
      </c>
      <c r="E34" s="2"/>
      <c r="F34" s="30">
        <f t="shared" si="1"/>
        <v>11190</v>
      </c>
      <c r="G34" s="3"/>
      <c r="H34" s="18"/>
      <c r="I34" s="2"/>
      <c r="J34" s="2"/>
      <c r="K34" s="2"/>
      <c r="L34" s="2"/>
      <c r="M34" s="2"/>
      <c r="N34" s="2"/>
      <c r="O34" s="2"/>
      <c r="P34" s="2"/>
      <c r="Q34" s="2"/>
      <c r="R34" s="2"/>
      <c r="S34" s="2"/>
      <c r="T34" s="2"/>
      <c r="U34" s="2"/>
      <c r="V34" s="2"/>
      <c r="W34" s="2"/>
      <c r="X34" s="2"/>
      <c r="Y34" s="2"/>
      <c r="Z34" s="2"/>
    </row>
    <row r="35" ht="12.75" customHeight="1">
      <c r="A35" s="29" t="s">
        <v>57</v>
      </c>
      <c r="B35" s="2"/>
      <c r="C35" s="2"/>
      <c r="D35" s="11">
        <f>+F17</f>
        <v>2911</v>
      </c>
      <c r="E35" s="2"/>
      <c r="F35" s="30">
        <f t="shared" si="1"/>
        <v>2911</v>
      </c>
      <c r="G35" s="3"/>
      <c r="H35" s="18"/>
      <c r="I35" s="2"/>
      <c r="J35" s="2"/>
      <c r="K35" s="2"/>
      <c r="L35" s="2"/>
      <c r="M35" s="2"/>
      <c r="N35" s="2"/>
      <c r="O35" s="2"/>
      <c r="P35" s="2"/>
      <c r="Q35" s="2"/>
      <c r="R35" s="2"/>
      <c r="S35" s="2"/>
      <c r="T35" s="2"/>
      <c r="U35" s="2"/>
      <c r="V35" s="2"/>
      <c r="W35" s="2"/>
      <c r="X35" s="2"/>
      <c r="Y35" s="2"/>
      <c r="Z35" s="2"/>
    </row>
    <row r="36" ht="12.75" customHeight="1">
      <c r="A36" s="29" t="s">
        <v>42</v>
      </c>
      <c r="B36" s="2"/>
      <c r="C36" s="2"/>
      <c r="D36" s="11">
        <f>+F15</f>
        <v>94.65</v>
      </c>
      <c r="E36" s="2"/>
      <c r="F36" s="30">
        <f t="shared" si="1"/>
        <v>94.65</v>
      </c>
      <c r="G36" s="3"/>
      <c r="H36" s="18"/>
      <c r="I36" s="2"/>
      <c r="J36" s="2"/>
      <c r="K36" s="2"/>
      <c r="L36" s="2"/>
      <c r="M36" s="2"/>
      <c r="N36" s="2"/>
      <c r="O36" s="2"/>
      <c r="P36" s="2"/>
      <c r="Q36" s="2"/>
      <c r="R36" s="2"/>
      <c r="S36" s="2"/>
      <c r="T36" s="2"/>
      <c r="U36" s="2"/>
      <c r="V36" s="2"/>
      <c r="W36" s="2"/>
      <c r="X36" s="2"/>
      <c r="Y36" s="2"/>
      <c r="Z36" s="2"/>
    </row>
    <row r="37" ht="12.75" customHeight="1">
      <c r="A37" s="29" t="s">
        <v>43</v>
      </c>
      <c r="B37" s="2"/>
      <c r="C37" s="2"/>
      <c r="D37" s="11">
        <v>189.35</v>
      </c>
      <c r="E37" s="2"/>
      <c r="F37" s="30">
        <f t="shared" si="1"/>
        <v>189.35</v>
      </c>
      <c r="G37" s="3"/>
      <c r="H37" s="18"/>
      <c r="I37" s="2"/>
      <c r="J37" s="2"/>
      <c r="K37" s="2"/>
      <c r="L37" s="2"/>
      <c r="M37" s="2"/>
      <c r="N37" s="2"/>
      <c r="O37" s="2"/>
      <c r="P37" s="2"/>
      <c r="Q37" s="2"/>
      <c r="R37" s="2"/>
      <c r="S37" s="2"/>
      <c r="T37" s="2"/>
      <c r="U37" s="2"/>
      <c r="V37" s="2"/>
      <c r="W37" s="2"/>
      <c r="X37" s="2"/>
      <c r="Y37" s="2"/>
      <c r="Z37" s="2"/>
    </row>
    <row r="38" ht="12.75" customHeight="1">
      <c r="A38" s="29" t="s">
        <v>44</v>
      </c>
      <c r="B38" s="2"/>
      <c r="C38" s="2"/>
      <c r="D38" s="11">
        <v>284.0</v>
      </c>
      <c r="E38" s="2"/>
      <c r="F38" s="30">
        <f t="shared" si="1"/>
        <v>284</v>
      </c>
      <c r="G38" s="3"/>
      <c r="H38" s="18" t="s">
        <v>45</v>
      </c>
      <c r="I38" s="2"/>
      <c r="J38" s="2"/>
      <c r="K38" s="2"/>
      <c r="L38" s="2"/>
      <c r="M38" s="2"/>
      <c r="N38" s="2"/>
      <c r="O38" s="2"/>
      <c r="P38" s="2"/>
      <c r="Q38" s="2"/>
      <c r="R38" s="2"/>
      <c r="S38" s="2"/>
      <c r="T38" s="2"/>
      <c r="U38" s="2"/>
      <c r="V38" s="2"/>
      <c r="W38" s="2"/>
      <c r="X38" s="2"/>
      <c r="Y38" s="2"/>
      <c r="Z38" s="2"/>
    </row>
    <row r="39" ht="12.75" customHeight="1">
      <c r="A39" s="29" t="s">
        <v>58</v>
      </c>
      <c r="B39" s="2"/>
      <c r="C39" s="2"/>
      <c r="D39" s="11">
        <f>+F16</f>
        <v>1520</v>
      </c>
      <c r="E39" s="2"/>
      <c r="F39" s="30">
        <f t="shared" si="1"/>
        <v>1520</v>
      </c>
      <c r="G39" s="3"/>
      <c r="H39" s="18" t="s">
        <v>59</v>
      </c>
      <c r="I39" s="2"/>
      <c r="J39" s="2"/>
      <c r="K39" s="2"/>
      <c r="L39" s="2"/>
      <c r="M39" s="2"/>
      <c r="N39" s="2"/>
      <c r="O39" s="2"/>
      <c r="P39" s="2"/>
      <c r="Q39" s="2"/>
      <c r="R39" s="2"/>
      <c r="S39" s="2"/>
      <c r="T39" s="2"/>
      <c r="U39" s="2"/>
      <c r="V39" s="2"/>
      <c r="W39" s="2"/>
      <c r="X39" s="2"/>
      <c r="Y39" s="2"/>
      <c r="Z39" s="2"/>
    </row>
    <row r="40" ht="12.75" customHeight="1">
      <c r="A40" s="29" t="s">
        <v>60</v>
      </c>
      <c r="B40" s="2">
        <v>8.0</v>
      </c>
      <c r="C40" s="41" t="s">
        <v>61</v>
      </c>
      <c r="D40" s="11">
        <f>+(D16/100)*B40</f>
        <v>3040</v>
      </c>
      <c r="E40" s="2"/>
      <c r="F40" s="30">
        <f t="shared" si="1"/>
        <v>3040</v>
      </c>
      <c r="G40" s="3"/>
      <c r="H40" s="18" t="s">
        <v>62</v>
      </c>
      <c r="I40" s="2"/>
      <c r="J40" s="2"/>
      <c r="K40" s="2"/>
      <c r="L40" s="2"/>
      <c r="M40" s="2"/>
      <c r="N40" s="2"/>
      <c r="O40" s="2"/>
      <c r="P40" s="2"/>
      <c r="Q40" s="2"/>
      <c r="R40" s="2"/>
      <c r="S40" s="2"/>
      <c r="T40" s="2"/>
      <c r="U40" s="2"/>
      <c r="V40" s="2"/>
      <c r="W40" s="2"/>
      <c r="X40" s="2"/>
      <c r="Y40" s="2"/>
      <c r="Z40" s="2"/>
    </row>
    <row r="41" ht="12.75" customHeight="1">
      <c r="A41" s="29" t="s">
        <v>18</v>
      </c>
      <c r="B41" s="2"/>
      <c r="C41" s="2"/>
      <c r="D41" s="11">
        <f>SUM(D14)</f>
        <v>38000</v>
      </c>
      <c r="E41" s="2"/>
      <c r="F41" s="30">
        <f t="shared" si="1"/>
        <v>38000</v>
      </c>
      <c r="G41" s="3"/>
      <c r="H41" s="2"/>
      <c r="I41" s="2"/>
      <c r="J41" s="2"/>
      <c r="K41" s="2"/>
      <c r="L41" s="2"/>
      <c r="M41" s="2"/>
      <c r="N41" s="2"/>
      <c r="O41" s="2"/>
      <c r="P41" s="2"/>
      <c r="Q41" s="2"/>
      <c r="R41" s="2"/>
      <c r="S41" s="2"/>
      <c r="T41" s="2"/>
      <c r="U41" s="2"/>
      <c r="V41" s="2"/>
      <c r="W41" s="2"/>
      <c r="X41" s="2"/>
      <c r="Y41" s="2"/>
      <c r="Z41" s="2"/>
    </row>
    <row r="42" ht="12.75" customHeight="1">
      <c r="A42" s="29" t="s">
        <v>46</v>
      </c>
      <c r="B42" s="2"/>
      <c r="C42" s="2"/>
      <c r="D42" s="2">
        <v>160.33</v>
      </c>
      <c r="E42" s="2"/>
      <c r="F42" s="32">
        <f t="shared" si="1"/>
        <v>160.33</v>
      </c>
      <c r="G42" s="3"/>
      <c r="H42" s="18" t="s">
        <v>47</v>
      </c>
      <c r="I42" s="2"/>
      <c r="J42" s="2"/>
      <c r="K42" s="2"/>
      <c r="L42" s="2"/>
      <c r="M42" s="2"/>
      <c r="N42" s="2"/>
      <c r="O42" s="2"/>
      <c r="P42" s="2"/>
      <c r="Q42" s="2"/>
      <c r="R42" s="2"/>
      <c r="S42" s="2"/>
      <c r="T42" s="2"/>
      <c r="U42" s="2"/>
      <c r="V42" s="2"/>
      <c r="W42" s="2"/>
      <c r="X42" s="2"/>
      <c r="Y42" s="2"/>
      <c r="Z42" s="2"/>
    </row>
    <row r="43" ht="12.75" customHeight="1">
      <c r="A43" s="29" t="s">
        <v>63</v>
      </c>
      <c r="B43" s="2"/>
      <c r="C43" s="2"/>
      <c r="D43" s="2">
        <v>2.08</v>
      </c>
      <c r="E43" s="2"/>
      <c r="F43" s="32">
        <f t="shared" si="1"/>
        <v>2.08</v>
      </c>
      <c r="G43" s="3"/>
      <c r="H43" s="2"/>
      <c r="I43" s="2"/>
      <c r="J43" s="2"/>
      <c r="K43" s="2"/>
      <c r="L43" s="2"/>
      <c r="M43" s="2"/>
      <c r="N43" s="2"/>
      <c r="O43" s="2"/>
      <c r="P43" s="2"/>
      <c r="Q43" s="2"/>
      <c r="R43" s="2"/>
      <c r="S43" s="2"/>
      <c r="T43" s="2"/>
      <c r="U43" s="2"/>
      <c r="V43" s="2"/>
      <c r="W43" s="2"/>
      <c r="X43" s="2"/>
      <c r="Y43" s="2"/>
      <c r="Z43" s="2"/>
    </row>
    <row r="44" ht="12.75" customHeight="1">
      <c r="A44" s="2"/>
      <c r="B44" s="2"/>
      <c r="C44" s="2"/>
      <c r="D44" s="2"/>
      <c r="E44" s="2"/>
      <c r="F44" s="2"/>
      <c r="G44" s="3"/>
      <c r="H44" s="2"/>
      <c r="I44" s="2"/>
      <c r="J44" s="2"/>
      <c r="K44" s="2"/>
      <c r="L44" s="2"/>
      <c r="M44" s="2"/>
      <c r="N44" s="2"/>
      <c r="O44" s="2"/>
      <c r="P44" s="2"/>
      <c r="Q44" s="2"/>
      <c r="R44" s="2"/>
      <c r="S44" s="2"/>
      <c r="T44" s="2"/>
      <c r="U44" s="2"/>
      <c r="V44" s="2"/>
      <c r="W44" s="2"/>
      <c r="X44" s="2"/>
      <c r="Y44" s="2"/>
      <c r="Z44" s="2"/>
    </row>
    <row r="45" ht="12.75" customHeight="1">
      <c r="A45" s="2"/>
      <c r="B45" s="2"/>
      <c r="C45" s="2"/>
      <c r="D45" s="2"/>
      <c r="E45" s="2"/>
      <c r="F45" s="2"/>
      <c r="G45" s="3"/>
      <c r="H45" s="2"/>
      <c r="I45" s="2"/>
      <c r="J45" s="2"/>
      <c r="K45" s="2"/>
      <c r="L45" s="2"/>
      <c r="M45" s="2"/>
      <c r="N45" s="2"/>
      <c r="O45" s="2"/>
      <c r="P45" s="2"/>
      <c r="Q45" s="2"/>
      <c r="R45" s="2"/>
      <c r="S45" s="2"/>
      <c r="T45" s="2"/>
      <c r="U45" s="2"/>
      <c r="V45" s="2"/>
      <c r="W45" s="2"/>
      <c r="X45" s="2"/>
      <c r="Y45" s="2"/>
      <c r="Z45" s="2"/>
    </row>
    <row r="46" ht="12.75" customHeight="1">
      <c r="A46" s="22"/>
      <c r="B46" s="22"/>
      <c r="C46" s="22"/>
      <c r="D46" s="22"/>
      <c r="E46" s="22"/>
      <c r="F46" s="22"/>
      <c r="G46" s="23"/>
      <c r="H46" s="2"/>
      <c r="I46" s="2"/>
      <c r="J46" s="2"/>
      <c r="K46" s="2"/>
      <c r="L46" s="2"/>
      <c r="M46" s="2"/>
      <c r="N46" s="2"/>
      <c r="O46" s="2"/>
      <c r="P46" s="2"/>
      <c r="Q46" s="2"/>
      <c r="R46" s="2"/>
      <c r="S46" s="2"/>
      <c r="T46" s="2"/>
      <c r="U46" s="2"/>
      <c r="V46" s="2"/>
      <c r="W46" s="2"/>
      <c r="X46" s="2"/>
      <c r="Y46" s="2"/>
      <c r="Z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2.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
    <mergeCell ref="H5:H7"/>
  </mergeCells>
  <printOptions/>
  <pageMargins bottom="1.0527777777777778" footer="0.0" header="0.0" left="0.7875" right="0.7875" top="1.0527777777777778"/>
  <pageSetup paperSize="9" orientation="portrait"/>
  <headerFooter>
    <oddHeader>&amp;C&amp;A</oddHeader>
    <oddFooter>&amp;CSide &amp;P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0"/>
    <col customWidth="1" min="2" max="2" width="23.5"/>
    <col customWidth="1" min="3" max="3" width="9.13"/>
    <col customWidth="1" min="4" max="4" width="22.38"/>
    <col customWidth="1" min="5" max="5" width="13.13"/>
    <col customWidth="1" min="6" max="6" width="14.0"/>
    <col customWidth="1" min="7" max="7" width="11.5"/>
    <col customWidth="1" min="8" max="8" width="28.13"/>
    <col customWidth="1" min="9" max="26" width="11.5"/>
  </cols>
  <sheetData>
    <row r="1" ht="25.5" customHeight="1">
      <c r="A1" s="34" t="s">
        <v>0</v>
      </c>
      <c r="B1" s="7"/>
      <c r="C1" s="7"/>
      <c r="D1" s="7"/>
      <c r="E1" s="7"/>
      <c r="F1" s="7"/>
      <c r="G1" s="42"/>
      <c r="H1" s="7"/>
      <c r="I1" s="7"/>
      <c r="J1" s="7"/>
      <c r="K1" s="7"/>
      <c r="L1" s="2"/>
      <c r="M1" s="2"/>
      <c r="N1" s="2"/>
      <c r="O1" s="2"/>
      <c r="P1" s="2"/>
      <c r="Q1" s="2"/>
      <c r="R1" s="2"/>
      <c r="S1" s="2"/>
      <c r="T1" s="2"/>
      <c r="U1" s="2"/>
      <c r="V1" s="2"/>
      <c r="W1" s="2"/>
      <c r="X1" s="2"/>
      <c r="Y1" s="2"/>
      <c r="Z1" s="2"/>
    </row>
    <row r="2" ht="12.75" customHeight="1">
      <c r="A2" s="7"/>
      <c r="B2" s="7"/>
      <c r="C2" s="7"/>
      <c r="D2" s="7"/>
      <c r="E2" s="7"/>
      <c r="F2" s="7"/>
      <c r="G2" s="42"/>
      <c r="H2" s="9"/>
      <c r="I2" s="7"/>
      <c r="J2" s="7"/>
      <c r="K2" s="7"/>
      <c r="L2" s="2"/>
      <c r="M2" s="2"/>
      <c r="N2" s="2"/>
      <c r="O2" s="2"/>
      <c r="P2" s="2"/>
      <c r="Q2" s="2"/>
      <c r="R2" s="2"/>
      <c r="S2" s="2"/>
      <c r="T2" s="2"/>
      <c r="U2" s="2"/>
      <c r="V2" s="2"/>
      <c r="W2" s="2"/>
      <c r="X2" s="2"/>
      <c r="Y2" s="2"/>
      <c r="Z2" s="2"/>
    </row>
    <row r="3" ht="12.0" customHeight="1">
      <c r="A3" s="43" t="s">
        <v>1</v>
      </c>
      <c r="B3" s="7"/>
      <c r="C3" s="7"/>
      <c r="D3" s="7" t="s">
        <v>2</v>
      </c>
      <c r="E3" s="44" t="s">
        <v>3</v>
      </c>
      <c r="F3" s="7"/>
      <c r="G3" s="42"/>
      <c r="I3" s="7"/>
      <c r="J3" s="7"/>
      <c r="K3" s="7"/>
      <c r="L3" s="2"/>
      <c r="M3" s="2"/>
      <c r="N3" s="2"/>
      <c r="O3" s="2"/>
      <c r="P3" s="2"/>
      <c r="Q3" s="2"/>
      <c r="R3" s="2"/>
      <c r="S3" s="2"/>
      <c r="T3" s="2"/>
      <c r="U3" s="2"/>
      <c r="V3" s="2"/>
      <c r="W3" s="2"/>
      <c r="X3" s="2"/>
      <c r="Y3" s="2"/>
      <c r="Z3" s="2"/>
    </row>
    <row r="4" ht="12.75" customHeight="1">
      <c r="A4" s="43" t="s">
        <v>4</v>
      </c>
      <c r="B4" s="7"/>
      <c r="C4" s="7"/>
      <c r="D4" s="45" t="s">
        <v>5</v>
      </c>
      <c r="E4" s="46">
        <v>40.0</v>
      </c>
      <c r="F4" s="7"/>
      <c r="G4" s="42"/>
      <c r="I4" s="7"/>
      <c r="J4" s="7"/>
      <c r="K4" s="7"/>
      <c r="L4" s="2"/>
      <c r="M4" s="2"/>
      <c r="N4" s="2"/>
      <c r="O4" s="2"/>
      <c r="P4" s="2"/>
      <c r="Q4" s="2"/>
      <c r="R4" s="2"/>
      <c r="S4" s="2"/>
      <c r="T4" s="2"/>
      <c r="U4" s="2"/>
      <c r="V4" s="2"/>
      <c r="W4" s="2"/>
      <c r="X4" s="2"/>
      <c r="Y4" s="2"/>
      <c r="Z4" s="2"/>
    </row>
    <row r="5" ht="12.75" customHeight="1">
      <c r="A5" s="43" t="s">
        <v>6</v>
      </c>
      <c r="B5" s="7"/>
      <c r="C5" s="7"/>
      <c r="D5" s="45" t="s">
        <v>7</v>
      </c>
      <c r="E5" s="47">
        <v>5500.0</v>
      </c>
      <c r="F5" s="7"/>
      <c r="G5" s="42"/>
      <c r="H5" s="7"/>
      <c r="I5" s="7"/>
      <c r="J5" s="7"/>
      <c r="K5" s="7"/>
      <c r="L5" s="2"/>
      <c r="M5" s="2"/>
      <c r="N5" s="2"/>
      <c r="O5" s="2"/>
      <c r="P5" s="2"/>
      <c r="Q5" s="2"/>
      <c r="R5" s="2"/>
      <c r="S5" s="2"/>
      <c r="T5" s="2"/>
      <c r="U5" s="2"/>
      <c r="V5" s="2"/>
      <c r="W5" s="2"/>
      <c r="X5" s="2"/>
      <c r="Y5" s="2"/>
      <c r="Z5" s="2"/>
    </row>
    <row r="6" ht="12.75" customHeight="1">
      <c r="A6" s="7"/>
      <c r="B6" s="7"/>
      <c r="C6" s="7"/>
      <c r="D6" s="45" t="s">
        <v>8</v>
      </c>
      <c r="E6" s="44" t="s">
        <v>9</v>
      </c>
      <c r="F6" s="7"/>
      <c r="G6" s="42"/>
      <c r="H6" s="7"/>
      <c r="I6" s="7"/>
      <c r="J6" s="7"/>
      <c r="K6" s="7"/>
      <c r="L6" s="2"/>
      <c r="M6" s="2"/>
      <c r="N6" s="2"/>
      <c r="O6" s="2"/>
      <c r="P6" s="2"/>
      <c r="Q6" s="2"/>
      <c r="R6" s="2"/>
      <c r="S6" s="2"/>
      <c r="T6" s="2"/>
      <c r="U6" s="2"/>
      <c r="V6" s="2"/>
      <c r="W6" s="2"/>
      <c r="X6" s="2"/>
      <c r="Y6" s="2"/>
      <c r="Z6" s="2"/>
    </row>
    <row r="7" ht="12.75" customHeight="1">
      <c r="A7" s="7"/>
      <c r="B7" s="7"/>
      <c r="C7" s="7"/>
      <c r="D7" s="45" t="s">
        <v>10</v>
      </c>
      <c r="E7" s="44" t="s">
        <v>11</v>
      </c>
      <c r="F7" s="7"/>
      <c r="G7" s="42"/>
      <c r="H7" s="7"/>
      <c r="I7" s="7"/>
      <c r="J7" s="7"/>
      <c r="K7" s="7"/>
      <c r="L7" s="2"/>
      <c r="M7" s="2"/>
      <c r="N7" s="2"/>
      <c r="O7" s="2"/>
      <c r="P7" s="2"/>
      <c r="Q7" s="2"/>
      <c r="R7" s="2"/>
      <c r="S7" s="2"/>
      <c r="T7" s="2"/>
      <c r="U7" s="2"/>
      <c r="V7" s="2"/>
      <c r="W7" s="2"/>
      <c r="X7" s="2"/>
      <c r="Y7" s="2"/>
      <c r="Z7" s="2"/>
    </row>
    <row r="8" ht="12.75" customHeight="1">
      <c r="A8" s="7"/>
      <c r="B8" s="7"/>
      <c r="C8" s="7"/>
      <c r="D8" s="7"/>
      <c r="E8" s="44" t="s">
        <v>4</v>
      </c>
      <c r="F8" s="7"/>
      <c r="G8" s="42"/>
      <c r="H8" s="7"/>
      <c r="I8" s="7"/>
      <c r="J8" s="7"/>
      <c r="K8" s="7"/>
      <c r="L8" s="2"/>
      <c r="M8" s="2"/>
      <c r="N8" s="2"/>
      <c r="O8" s="2"/>
      <c r="P8" s="2"/>
      <c r="Q8" s="2"/>
      <c r="R8" s="2"/>
      <c r="S8" s="2"/>
      <c r="T8" s="2"/>
      <c r="U8" s="2"/>
      <c r="V8" s="2"/>
      <c r="W8" s="2"/>
      <c r="X8" s="2"/>
      <c r="Y8" s="2"/>
      <c r="Z8" s="2"/>
    </row>
    <row r="9" ht="12.75" customHeight="1">
      <c r="A9" s="7"/>
      <c r="B9" s="7"/>
      <c r="C9" s="7"/>
      <c r="D9" s="7"/>
      <c r="E9" s="44" t="s">
        <v>12</v>
      </c>
      <c r="F9" s="7"/>
      <c r="G9" s="42"/>
      <c r="H9" s="38" t="s">
        <v>30</v>
      </c>
      <c r="I9" s="7"/>
      <c r="J9" s="7"/>
      <c r="K9" s="7"/>
      <c r="L9" s="2"/>
      <c r="M9" s="2"/>
      <c r="N9" s="2"/>
      <c r="O9" s="2"/>
      <c r="P9" s="2"/>
      <c r="Q9" s="2"/>
      <c r="R9" s="2"/>
      <c r="S9" s="2"/>
      <c r="T9" s="2"/>
      <c r="U9" s="2"/>
      <c r="V9" s="2"/>
      <c r="W9" s="2"/>
      <c r="X9" s="2"/>
      <c r="Y9" s="2"/>
      <c r="Z9" s="2"/>
    </row>
    <row r="10" ht="12.75" customHeight="1">
      <c r="A10" s="7"/>
      <c r="B10" s="7"/>
      <c r="C10" s="7"/>
      <c r="D10" s="7"/>
      <c r="E10" s="43"/>
      <c r="F10" s="7"/>
      <c r="G10" s="42"/>
      <c r="H10" s="7"/>
      <c r="I10" s="7"/>
      <c r="J10" s="7"/>
      <c r="K10" s="7"/>
      <c r="L10" s="2"/>
      <c r="M10" s="2"/>
      <c r="N10" s="2"/>
      <c r="O10" s="2"/>
      <c r="P10" s="2"/>
      <c r="Q10" s="2"/>
      <c r="R10" s="2"/>
      <c r="S10" s="2"/>
      <c r="T10" s="2"/>
      <c r="U10" s="2"/>
      <c r="V10" s="2"/>
      <c r="W10" s="2"/>
      <c r="X10" s="2"/>
      <c r="Y10" s="2"/>
      <c r="Z10" s="2"/>
    </row>
    <row r="11" ht="12.75" customHeight="1">
      <c r="A11" s="38" t="s">
        <v>13</v>
      </c>
      <c r="B11" s="38" t="s">
        <v>14</v>
      </c>
      <c r="C11" s="38"/>
      <c r="D11" s="38"/>
      <c r="E11" s="7"/>
      <c r="F11" s="7"/>
      <c r="G11" s="42"/>
      <c r="H11" s="7"/>
      <c r="I11" s="7"/>
      <c r="J11" s="7"/>
      <c r="K11" s="7"/>
      <c r="L11" s="2"/>
      <c r="M11" s="2"/>
      <c r="N11" s="2"/>
      <c r="O11" s="2"/>
      <c r="P11" s="2"/>
      <c r="Q11" s="2"/>
      <c r="R11" s="2"/>
      <c r="S11" s="2"/>
      <c r="T11" s="2"/>
      <c r="U11" s="2"/>
      <c r="V11" s="2"/>
      <c r="W11" s="2"/>
      <c r="X11" s="2"/>
      <c r="Y11" s="2"/>
      <c r="Z11" s="2"/>
    </row>
    <row r="12" ht="12.75" customHeight="1">
      <c r="A12" s="7"/>
      <c r="B12" s="7"/>
      <c r="C12" s="7"/>
      <c r="D12" s="7"/>
      <c r="E12" s="7"/>
      <c r="F12" s="7"/>
      <c r="G12" s="42"/>
      <c r="H12" s="7"/>
      <c r="I12" s="7"/>
      <c r="J12" s="7"/>
      <c r="K12" s="7"/>
      <c r="L12" s="2"/>
      <c r="M12" s="2"/>
      <c r="N12" s="2"/>
      <c r="O12" s="2"/>
      <c r="P12" s="2"/>
      <c r="Q12" s="2"/>
      <c r="R12" s="2"/>
      <c r="S12" s="2"/>
      <c r="T12" s="2"/>
      <c r="U12" s="2"/>
      <c r="V12" s="2"/>
      <c r="W12" s="2"/>
      <c r="X12" s="2"/>
      <c r="Y12" s="2"/>
      <c r="Z12" s="2"/>
    </row>
    <row r="13" ht="12.75" customHeight="1">
      <c r="A13" s="7" t="s">
        <v>54</v>
      </c>
      <c r="B13" s="7"/>
      <c r="C13" s="7"/>
      <c r="D13" s="7"/>
      <c r="E13" s="7"/>
      <c r="F13" s="48">
        <v>38000.0</v>
      </c>
      <c r="G13" s="42"/>
      <c r="H13" s="7"/>
      <c r="I13" s="7"/>
      <c r="J13" s="7"/>
      <c r="K13" s="7"/>
      <c r="L13" s="2"/>
      <c r="M13" s="2"/>
      <c r="N13" s="2"/>
      <c r="O13" s="2"/>
      <c r="P13" s="2"/>
      <c r="Q13" s="2"/>
      <c r="R13" s="2"/>
      <c r="S13" s="2"/>
      <c r="T13" s="2"/>
      <c r="U13" s="2"/>
      <c r="V13" s="2"/>
      <c r="W13" s="2"/>
      <c r="X13" s="2"/>
      <c r="Y13" s="2"/>
      <c r="Z13" s="2"/>
    </row>
    <row r="14" ht="12.75" customHeight="1">
      <c r="A14" s="7" t="s">
        <v>18</v>
      </c>
      <c r="B14" s="7"/>
      <c r="C14" s="7"/>
      <c r="D14" s="48">
        <v>38000.0</v>
      </c>
      <c r="E14" s="7"/>
      <c r="F14" s="48"/>
      <c r="G14" s="42"/>
      <c r="H14" s="7"/>
      <c r="I14" s="7"/>
      <c r="J14" s="7"/>
      <c r="K14" s="7"/>
      <c r="L14" s="2"/>
      <c r="M14" s="2"/>
      <c r="N14" s="2"/>
      <c r="O14" s="2"/>
      <c r="P14" s="2"/>
      <c r="Q14" s="2"/>
      <c r="R14" s="2"/>
      <c r="S14" s="2"/>
      <c r="T14" s="2"/>
      <c r="U14" s="2"/>
      <c r="V14" s="2"/>
      <c r="W14" s="2"/>
      <c r="X14" s="2"/>
      <c r="Y14" s="2"/>
      <c r="Z14" s="2"/>
    </row>
    <row r="15" ht="12.75" customHeight="1">
      <c r="A15" s="7" t="s">
        <v>19</v>
      </c>
      <c r="B15" s="7"/>
      <c r="C15" s="7"/>
      <c r="D15" s="7"/>
      <c r="E15" s="7"/>
      <c r="F15" s="49">
        <v>94.65</v>
      </c>
      <c r="G15" s="42"/>
      <c r="H15" s="7"/>
      <c r="I15" s="7"/>
      <c r="J15" s="7"/>
      <c r="K15" s="7"/>
      <c r="L15" s="2"/>
      <c r="M15" s="2"/>
      <c r="N15" s="2"/>
      <c r="O15" s="2"/>
      <c r="P15" s="2"/>
      <c r="Q15" s="2"/>
      <c r="R15" s="2"/>
      <c r="S15" s="2"/>
      <c r="T15" s="2"/>
      <c r="U15" s="2"/>
      <c r="V15" s="2"/>
      <c r="W15" s="2"/>
      <c r="X15" s="2"/>
      <c r="Y15" s="2"/>
      <c r="Z15" s="2"/>
    </row>
    <row r="16" ht="12.75" customHeight="1">
      <c r="A16" s="7" t="s">
        <v>20</v>
      </c>
      <c r="B16" s="50">
        <v>8.0</v>
      </c>
      <c r="C16" s="51" t="s">
        <v>21</v>
      </c>
      <c r="D16" s="48">
        <f>+F13-F15</f>
        <v>37905.35</v>
      </c>
      <c r="E16" s="7"/>
      <c r="F16" s="48">
        <f>ROUND(+(D16/100)*8,0)</f>
        <v>3032</v>
      </c>
      <c r="G16" s="42"/>
      <c r="H16" s="52" t="s">
        <v>41</v>
      </c>
      <c r="I16" s="7"/>
      <c r="J16" s="7"/>
      <c r="K16" s="7"/>
      <c r="L16" s="2"/>
      <c r="M16" s="2"/>
      <c r="N16" s="2"/>
      <c r="O16" s="2"/>
      <c r="P16" s="2"/>
      <c r="Q16" s="2"/>
      <c r="R16" s="2"/>
      <c r="S16" s="2"/>
      <c r="T16" s="2"/>
      <c r="U16" s="2"/>
      <c r="V16" s="2"/>
      <c r="W16" s="2"/>
      <c r="X16" s="2"/>
      <c r="Y16" s="2"/>
      <c r="Z16" s="2"/>
    </row>
    <row r="17" ht="12.75" customHeight="1">
      <c r="A17" s="53" t="s">
        <v>22</v>
      </c>
      <c r="B17" s="53"/>
      <c r="C17" s="53"/>
      <c r="D17" s="53"/>
      <c r="E17" s="53"/>
      <c r="F17" s="54">
        <f>+F13-F15-F16</f>
        <v>34873.35</v>
      </c>
      <c r="G17" s="42"/>
      <c r="H17" s="52"/>
      <c r="I17" s="7"/>
      <c r="J17" s="7"/>
      <c r="K17" s="7"/>
      <c r="L17" s="2"/>
      <c r="M17" s="2"/>
      <c r="N17" s="2"/>
      <c r="O17" s="2"/>
      <c r="P17" s="2"/>
      <c r="Q17" s="2"/>
      <c r="R17" s="2"/>
      <c r="S17" s="2"/>
      <c r="T17" s="2"/>
      <c r="U17" s="2"/>
      <c r="V17" s="2"/>
      <c r="W17" s="2"/>
      <c r="X17" s="2"/>
      <c r="Y17" s="2"/>
      <c r="Z17" s="2"/>
    </row>
    <row r="18" ht="12.75" customHeight="1">
      <c r="A18" s="7"/>
      <c r="B18" s="7"/>
      <c r="C18" s="7"/>
      <c r="D18" s="7"/>
      <c r="E18" s="7"/>
      <c r="F18" s="7"/>
      <c r="G18" s="42"/>
      <c r="H18" s="52"/>
      <c r="I18" s="7"/>
      <c r="J18" s="7"/>
      <c r="K18" s="7"/>
      <c r="L18" s="2"/>
      <c r="M18" s="2"/>
      <c r="N18" s="2"/>
      <c r="O18" s="2"/>
      <c r="P18" s="2"/>
      <c r="Q18" s="2"/>
      <c r="R18" s="2"/>
      <c r="S18" s="2"/>
      <c r="T18" s="2"/>
      <c r="U18" s="2"/>
      <c r="V18" s="2"/>
      <c r="W18" s="2"/>
      <c r="X18" s="2"/>
      <c r="Y18" s="2"/>
      <c r="Z18" s="2"/>
    </row>
    <row r="19" ht="12.75" customHeight="1">
      <c r="A19" s="7" t="s">
        <v>23</v>
      </c>
      <c r="B19" s="55"/>
      <c r="C19" s="55"/>
      <c r="D19" s="7"/>
      <c r="E19" s="48">
        <f>+F17</f>
        <v>34873.35</v>
      </c>
      <c r="F19" s="7"/>
      <c r="G19" s="42"/>
      <c r="H19" s="52"/>
      <c r="I19" s="7"/>
      <c r="J19" s="7"/>
      <c r="K19" s="7"/>
      <c r="L19" s="2"/>
      <c r="M19" s="2"/>
      <c r="N19" s="2"/>
      <c r="O19" s="2"/>
      <c r="P19" s="2"/>
      <c r="Q19" s="2"/>
      <c r="R19" s="2"/>
      <c r="S19" s="2"/>
      <c r="T19" s="2"/>
      <c r="U19" s="2"/>
      <c r="V19" s="2"/>
      <c r="W19" s="2"/>
      <c r="X19" s="2"/>
      <c r="Y19" s="2"/>
      <c r="Z19" s="2"/>
    </row>
    <row r="20" ht="12.75" customHeight="1">
      <c r="A20" s="7" t="s">
        <v>24</v>
      </c>
      <c r="B20" s="55"/>
      <c r="C20" s="55"/>
      <c r="D20" s="7"/>
      <c r="E20" s="56">
        <f>+E5</f>
        <v>5500</v>
      </c>
      <c r="F20" s="7"/>
      <c r="G20" s="42"/>
      <c r="H20" s="52"/>
      <c r="I20" s="7"/>
      <c r="J20" s="7"/>
      <c r="K20" s="7"/>
      <c r="L20" s="2"/>
      <c r="M20" s="2"/>
      <c r="N20" s="2"/>
      <c r="O20" s="2"/>
      <c r="P20" s="2"/>
      <c r="Q20" s="2"/>
      <c r="R20" s="2"/>
      <c r="S20" s="2"/>
      <c r="T20" s="2"/>
      <c r="U20" s="2"/>
      <c r="V20" s="2"/>
      <c r="W20" s="2"/>
      <c r="X20" s="2"/>
      <c r="Y20" s="2"/>
      <c r="Z20" s="2"/>
    </row>
    <row r="21" ht="12.75" customHeight="1">
      <c r="A21" s="53" t="s">
        <v>25</v>
      </c>
      <c r="B21" s="53"/>
      <c r="C21" s="53"/>
      <c r="D21" s="53"/>
      <c r="E21" s="54">
        <f>+E19-E20</f>
        <v>29373.35</v>
      </c>
      <c r="F21" s="7"/>
      <c r="G21" s="42"/>
      <c r="H21" s="52"/>
      <c r="I21" s="7"/>
      <c r="J21" s="7"/>
      <c r="K21" s="7"/>
      <c r="L21" s="2"/>
      <c r="M21" s="2"/>
      <c r="N21" s="2"/>
      <c r="O21" s="2"/>
      <c r="P21" s="2"/>
      <c r="Q21" s="2"/>
      <c r="R21" s="2"/>
      <c r="S21" s="2"/>
      <c r="T21" s="2"/>
      <c r="U21" s="2"/>
      <c r="V21" s="2"/>
      <c r="W21" s="2"/>
      <c r="X21" s="2"/>
      <c r="Y21" s="2"/>
      <c r="Z21" s="2"/>
    </row>
    <row r="22" ht="12.75" customHeight="1">
      <c r="A22" s="7"/>
      <c r="B22" s="7"/>
      <c r="C22" s="7"/>
      <c r="D22" s="7"/>
      <c r="E22" s="7"/>
      <c r="F22" s="7"/>
      <c r="G22" s="42"/>
      <c r="H22" s="52"/>
      <c r="I22" s="7"/>
      <c r="J22" s="7"/>
      <c r="K22" s="7"/>
      <c r="L22" s="2"/>
      <c r="M22" s="2"/>
      <c r="N22" s="2"/>
      <c r="O22" s="2"/>
      <c r="P22" s="2"/>
      <c r="Q22" s="2"/>
      <c r="R22" s="2"/>
      <c r="S22" s="2"/>
      <c r="T22" s="2"/>
      <c r="U22" s="2"/>
      <c r="V22" s="2"/>
      <c r="W22" s="2"/>
      <c r="X22" s="2"/>
      <c r="Y22" s="2"/>
      <c r="Z22" s="2"/>
    </row>
    <row r="23" ht="12.75" customHeight="1">
      <c r="A23" s="7" t="s">
        <v>26</v>
      </c>
      <c r="B23" s="57">
        <f>E4</f>
        <v>40</v>
      </c>
      <c r="C23" s="51" t="s">
        <v>27</v>
      </c>
      <c r="D23" s="48">
        <f>+E21</f>
        <v>29373.35</v>
      </c>
      <c r="E23" s="7"/>
      <c r="F23" s="48">
        <f>ROUND(+(D23/100)*E4,0)</f>
        <v>11749</v>
      </c>
      <c r="G23" s="42"/>
      <c r="H23" s="52" t="s">
        <v>39</v>
      </c>
      <c r="I23" s="7"/>
      <c r="J23" s="7"/>
      <c r="K23" s="7"/>
      <c r="L23" s="2"/>
      <c r="M23" s="2"/>
      <c r="N23" s="2"/>
      <c r="O23" s="2"/>
      <c r="P23" s="2"/>
      <c r="Q23" s="2"/>
      <c r="R23" s="2"/>
      <c r="S23" s="2"/>
      <c r="T23" s="2"/>
      <c r="U23" s="2"/>
      <c r="V23" s="2"/>
      <c r="W23" s="2"/>
      <c r="X23" s="2"/>
      <c r="Y23" s="2"/>
      <c r="Z23" s="2"/>
    </row>
    <row r="24" ht="12.75" customHeight="1">
      <c r="A24" s="7"/>
      <c r="B24" s="7"/>
      <c r="C24" s="7"/>
      <c r="D24" s="7"/>
      <c r="E24" s="7"/>
      <c r="F24" s="7"/>
      <c r="G24" s="42"/>
      <c r="H24" s="52"/>
      <c r="I24" s="7"/>
      <c r="J24" s="7"/>
      <c r="K24" s="7"/>
      <c r="L24" s="2"/>
      <c r="M24" s="2"/>
      <c r="N24" s="2"/>
      <c r="O24" s="2"/>
      <c r="P24" s="2"/>
      <c r="Q24" s="2"/>
      <c r="R24" s="2"/>
      <c r="S24" s="2"/>
      <c r="T24" s="2"/>
      <c r="U24" s="2"/>
      <c r="V24" s="2"/>
      <c r="W24" s="2"/>
      <c r="X24" s="2"/>
      <c r="Y24" s="2"/>
      <c r="Z24" s="2"/>
    </row>
    <row r="25" ht="15.0" customHeight="1">
      <c r="A25" s="53" t="s">
        <v>64</v>
      </c>
      <c r="B25" s="58" t="s">
        <v>29</v>
      </c>
      <c r="C25" s="53"/>
      <c r="D25" s="53"/>
      <c r="E25" s="53"/>
      <c r="F25" s="59">
        <f>+F17-F23</f>
        <v>23124.35</v>
      </c>
      <c r="G25" s="42"/>
      <c r="H25" s="52"/>
      <c r="I25" s="7"/>
      <c r="J25" s="7"/>
      <c r="K25" s="7"/>
      <c r="L25" s="2"/>
      <c r="M25" s="2"/>
      <c r="N25" s="2"/>
      <c r="O25" s="2"/>
      <c r="P25" s="2"/>
      <c r="Q25" s="2"/>
      <c r="R25" s="2"/>
      <c r="S25" s="2"/>
      <c r="T25" s="2"/>
      <c r="U25" s="2"/>
      <c r="V25" s="2"/>
      <c r="W25" s="2"/>
      <c r="X25" s="2"/>
      <c r="Y25" s="2"/>
      <c r="Z25" s="2"/>
    </row>
    <row r="26" ht="12.75" customHeight="1">
      <c r="A26" s="7"/>
      <c r="B26" s="7"/>
      <c r="C26" s="7"/>
      <c r="D26" s="7"/>
      <c r="E26" s="7"/>
      <c r="F26" s="7"/>
      <c r="G26" s="42"/>
      <c r="H26" s="52"/>
      <c r="I26" s="7"/>
      <c r="J26" s="7"/>
      <c r="K26" s="7"/>
      <c r="L26" s="2"/>
      <c r="M26" s="2"/>
      <c r="N26" s="2"/>
      <c r="O26" s="2"/>
      <c r="P26" s="2"/>
      <c r="Q26" s="2"/>
      <c r="R26" s="2"/>
      <c r="S26" s="2"/>
      <c r="T26" s="2"/>
      <c r="U26" s="2"/>
      <c r="V26" s="2"/>
      <c r="W26" s="2"/>
      <c r="X26" s="2"/>
      <c r="Y26" s="2"/>
      <c r="Z26" s="2"/>
    </row>
    <row r="27" ht="12.75" customHeight="1">
      <c r="A27" s="60"/>
      <c r="B27" s="60"/>
      <c r="C27" s="60"/>
      <c r="D27" s="60"/>
      <c r="E27" s="60"/>
      <c r="F27" s="60"/>
      <c r="G27" s="61"/>
      <c r="H27" s="52"/>
      <c r="I27" s="7"/>
      <c r="J27" s="7"/>
      <c r="K27" s="7"/>
      <c r="L27" s="2"/>
      <c r="M27" s="2"/>
      <c r="N27" s="2"/>
      <c r="O27" s="2"/>
      <c r="P27" s="2"/>
      <c r="Q27" s="2"/>
      <c r="R27" s="2"/>
      <c r="S27" s="2"/>
      <c r="T27" s="2"/>
      <c r="U27" s="2"/>
      <c r="V27" s="2"/>
      <c r="W27" s="2"/>
      <c r="X27" s="2"/>
      <c r="Y27" s="2"/>
      <c r="Z27" s="2"/>
    </row>
    <row r="28" ht="12.75" customHeight="1">
      <c r="A28" s="7"/>
      <c r="B28" s="7"/>
      <c r="C28" s="7"/>
      <c r="D28" s="62"/>
      <c r="E28" s="7"/>
      <c r="F28" s="7"/>
      <c r="G28" s="42"/>
      <c r="H28" s="52"/>
      <c r="I28" s="7"/>
      <c r="J28" s="7"/>
      <c r="K28" s="7"/>
      <c r="L28" s="2"/>
      <c r="M28" s="2"/>
      <c r="N28" s="2"/>
      <c r="O28" s="2"/>
      <c r="P28" s="2"/>
      <c r="Q28" s="2"/>
      <c r="R28" s="2"/>
      <c r="S28" s="2"/>
      <c r="T28" s="2"/>
      <c r="U28" s="2"/>
      <c r="V28" s="2"/>
      <c r="W28" s="2"/>
      <c r="X28" s="2"/>
      <c r="Y28" s="2"/>
      <c r="Z28" s="2"/>
    </row>
    <row r="29" ht="12.75" customHeight="1">
      <c r="A29" s="7"/>
      <c r="B29" s="7"/>
      <c r="C29" s="7"/>
      <c r="D29" s="7"/>
      <c r="E29" s="7"/>
      <c r="F29" s="7"/>
      <c r="G29" s="42"/>
      <c r="H29" s="52"/>
      <c r="I29" s="7"/>
      <c r="J29" s="7"/>
      <c r="K29" s="7"/>
      <c r="L29" s="2"/>
      <c r="M29" s="2"/>
      <c r="N29" s="2"/>
      <c r="O29" s="2"/>
      <c r="P29" s="2"/>
      <c r="Q29" s="2"/>
      <c r="R29" s="2"/>
      <c r="S29" s="2"/>
      <c r="T29" s="2"/>
      <c r="U29" s="2"/>
      <c r="V29" s="2"/>
      <c r="W29" s="2"/>
      <c r="X29" s="2"/>
      <c r="Y29" s="2"/>
      <c r="Z29" s="2"/>
    </row>
    <row r="30" ht="12.75" customHeight="1">
      <c r="A30" s="63" t="s">
        <v>31</v>
      </c>
      <c r="B30" s="64"/>
      <c r="C30" s="64"/>
      <c r="D30" s="65" t="s">
        <v>32</v>
      </c>
      <c r="E30" s="64"/>
      <c r="F30" s="66" t="s">
        <v>33</v>
      </c>
      <c r="G30" s="42"/>
      <c r="H30" s="52"/>
      <c r="I30" s="7"/>
      <c r="J30" s="7"/>
      <c r="K30" s="7"/>
      <c r="L30" s="2"/>
      <c r="M30" s="2"/>
      <c r="N30" s="2"/>
      <c r="O30" s="2"/>
      <c r="P30" s="2"/>
      <c r="Q30" s="2"/>
      <c r="R30" s="2"/>
      <c r="S30" s="2"/>
      <c r="T30" s="2"/>
      <c r="U30" s="2"/>
      <c r="V30" s="2"/>
      <c r="W30" s="2"/>
      <c r="X30" s="2"/>
      <c r="Y30" s="2"/>
      <c r="Z30" s="2"/>
    </row>
    <row r="31" ht="12.75" customHeight="1">
      <c r="A31" s="67" t="s">
        <v>35</v>
      </c>
      <c r="B31" s="7"/>
      <c r="C31" s="7"/>
      <c r="D31" s="48">
        <f>+D16</f>
        <v>37905.35</v>
      </c>
      <c r="E31" s="7"/>
      <c r="F31" s="68">
        <f t="shared" ref="F31:F40" si="1">SUM(D31)</f>
        <v>37905.35</v>
      </c>
      <c r="G31" s="42"/>
      <c r="H31" s="52" t="s">
        <v>36</v>
      </c>
      <c r="I31" s="7"/>
      <c r="J31" s="7"/>
      <c r="K31" s="7"/>
      <c r="L31" s="2"/>
      <c r="M31" s="2"/>
      <c r="N31" s="2"/>
      <c r="O31" s="2"/>
      <c r="P31" s="2"/>
      <c r="Q31" s="2"/>
      <c r="R31" s="2"/>
      <c r="S31" s="2"/>
      <c r="T31" s="2"/>
      <c r="U31" s="2"/>
      <c r="V31" s="2"/>
      <c r="W31" s="2"/>
      <c r="X31" s="2"/>
      <c r="Y31" s="2"/>
      <c r="Z31" s="2"/>
    </row>
    <row r="32" ht="12.75" customHeight="1">
      <c r="A32" s="67" t="s">
        <v>37</v>
      </c>
      <c r="B32" s="7"/>
      <c r="C32" s="7"/>
      <c r="D32" s="48">
        <f>+E19</f>
        <v>34873.35</v>
      </c>
      <c r="E32" s="7"/>
      <c r="F32" s="68">
        <f t="shared" si="1"/>
        <v>34873.35</v>
      </c>
      <c r="G32" s="42"/>
      <c r="H32" s="52"/>
      <c r="I32" s="7"/>
      <c r="J32" s="7"/>
      <c r="K32" s="7"/>
      <c r="L32" s="2"/>
      <c r="M32" s="2"/>
      <c r="N32" s="2"/>
      <c r="O32" s="2"/>
      <c r="P32" s="2"/>
      <c r="Q32" s="2"/>
      <c r="R32" s="2"/>
      <c r="S32" s="2"/>
      <c r="T32" s="2"/>
      <c r="U32" s="2"/>
      <c r="V32" s="2"/>
      <c r="W32" s="2"/>
      <c r="X32" s="2"/>
      <c r="Y32" s="2"/>
      <c r="Z32" s="2"/>
    </row>
    <row r="33" ht="12.75" customHeight="1">
      <c r="A33" s="67" t="s">
        <v>56</v>
      </c>
      <c r="B33" s="7"/>
      <c r="C33" s="7"/>
      <c r="D33" s="48">
        <f>+F23</f>
        <v>11749</v>
      </c>
      <c r="E33" s="7"/>
      <c r="F33" s="68">
        <f t="shared" si="1"/>
        <v>11749</v>
      </c>
      <c r="G33" s="42"/>
      <c r="H33" s="52"/>
      <c r="I33" s="7"/>
      <c r="J33" s="7"/>
      <c r="K33" s="7"/>
      <c r="L33" s="2"/>
      <c r="M33" s="2"/>
      <c r="N33" s="2"/>
      <c r="O33" s="2"/>
      <c r="P33" s="2"/>
      <c r="Q33" s="2"/>
      <c r="R33" s="2"/>
      <c r="S33" s="2"/>
      <c r="T33" s="2"/>
      <c r="U33" s="2"/>
      <c r="V33" s="2"/>
      <c r="W33" s="2"/>
      <c r="X33" s="2"/>
      <c r="Y33" s="2"/>
      <c r="Z33" s="2"/>
    </row>
    <row r="34" ht="12.75" customHeight="1">
      <c r="A34" s="67" t="s">
        <v>57</v>
      </c>
      <c r="B34" s="7"/>
      <c r="C34" s="7"/>
      <c r="D34" s="48">
        <f>+F16</f>
        <v>3032</v>
      </c>
      <c r="E34" s="7"/>
      <c r="F34" s="68">
        <f t="shared" si="1"/>
        <v>3032</v>
      </c>
      <c r="G34" s="42"/>
      <c r="H34" s="52"/>
      <c r="I34" s="7"/>
      <c r="J34" s="7"/>
      <c r="K34" s="7"/>
      <c r="L34" s="2"/>
      <c r="M34" s="2"/>
      <c r="N34" s="2"/>
      <c r="O34" s="2"/>
      <c r="P34" s="2"/>
      <c r="Q34" s="2"/>
      <c r="R34" s="2"/>
      <c r="S34" s="2"/>
      <c r="T34" s="2"/>
      <c r="U34" s="2"/>
      <c r="V34" s="2"/>
      <c r="W34" s="2"/>
      <c r="X34" s="2"/>
      <c r="Y34" s="2"/>
      <c r="Z34" s="2"/>
    </row>
    <row r="35" ht="12.75" customHeight="1">
      <c r="A35" s="67" t="s">
        <v>42</v>
      </c>
      <c r="B35" s="7"/>
      <c r="C35" s="7"/>
      <c r="D35" s="48">
        <f>+F15</f>
        <v>94.65</v>
      </c>
      <c r="E35" s="7"/>
      <c r="F35" s="68">
        <f t="shared" si="1"/>
        <v>94.65</v>
      </c>
      <c r="G35" s="42"/>
      <c r="H35" s="52"/>
      <c r="I35" s="7"/>
      <c r="J35" s="7"/>
      <c r="K35" s="7"/>
      <c r="L35" s="2"/>
      <c r="M35" s="2"/>
      <c r="N35" s="2"/>
      <c r="O35" s="2"/>
      <c r="P35" s="2"/>
      <c r="Q35" s="2"/>
      <c r="R35" s="2"/>
      <c r="S35" s="2"/>
      <c r="T35" s="2"/>
      <c r="U35" s="2"/>
      <c r="V35" s="2"/>
      <c r="W35" s="2"/>
      <c r="X35" s="2"/>
      <c r="Y35" s="2"/>
      <c r="Z35" s="2"/>
    </row>
    <row r="36" ht="12.75" customHeight="1">
      <c r="A36" s="67" t="s">
        <v>43</v>
      </c>
      <c r="B36" s="7"/>
      <c r="C36" s="7"/>
      <c r="D36" s="48">
        <v>189.35</v>
      </c>
      <c r="E36" s="7"/>
      <c r="F36" s="68">
        <f t="shared" si="1"/>
        <v>189.35</v>
      </c>
      <c r="G36" s="42"/>
      <c r="H36" s="52"/>
      <c r="I36" s="7"/>
      <c r="J36" s="7"/>
      <c r="K36" s="7"/>
      <c r="L36" s="2"/>
      <c r="M36" s="2"/>
      <c r="N36" s="2"/>
      <c r="O36" s="2"/>
      <c r="P36" s="2"/>
      <c r="Q36" s="2"/>
      <c r="R36" s="2"/>
      <c r="S36" s="2"/>
      <c r="T36" s="2"/>
      <c r="U36" s="2"/>
      <c r="V36" s="2"/>
      <c r="W36" s="2"/>
      <c r="X36" s="2"/>
      <c r="Y36" s="2"/>
      <c r="Z36" s="2"/>
    </row>
    <row r="37" ht="12.75" customHeight="1">
      <c r="A37" s="67" t="s">
        <v>44</v>
      </c>
      <c r="B37" s="7"/>
      <c r="C37" s="7"/>
      <c r="D37" s="48">
        <f>SUM(D35:D36)</f>
        <v>284</v>
      </c>
      <c r="E37" s="7"/>
      <c r="F37" s="68">
        <f t="shared" si="1"/>
        <v>284</v>
      </c>
      <c r="G37" s="42"/>
      <c r="H37" s="52" t="s">
        <v>45</v>
      </c>
      <c r="I37" s="7"/>
      <c r="J37" s="7"/>
      <c r="K37" s="7"/>
      <c r="L37" s="2"/>
      <c r="M37" s="2"/>
      <c r="N37" s="2"/>
      <c r="O37" s="2"/>
      <c r="P37" s="2"/>
      <c r="Q37" s="2"/>
      <c r="R37" s="2"/>
      <c r="S37" s="2"/>
      <c r="T37" s="2"/>
      <c r="U37" s="2"/>
      <c r="V37" s="2"/>
      <c r="W37" s="2"/>
      <c r="X37" s="2"/>
      <c r="Y37" s="2"/>
      <c r="Z37" s="2"/>
    </row>
    <row r="38" ht="12.75" customHeight="1">
      <c r="A38" s="67" t="s">
        <v>18</v>
      </c>
      <c r="B38" s="7"/>
      <c r="C38" s="7"/>
      <c r="D38" s="48">
        <f>SUM(D14)</f>
        <v>38000</v>
      </c>
      <c r="E38" s="7"/>
      <c r="F38" s="68">
        <f t="shared" si="1"/>
        <v>38000</v>
      </c>
      <c r="G38" s="42"/>
      <c r="H38" s="52"/>
      <c r="I38" s="7"/>
      <c r="J38" s="7"/>
      <c r="K38" s="7"/>
      <c r="L38" s="2"/>
      <c r="M38" s="2"/>
      <c r="N38" s="2"/>
      <c r="O38" s="2"/>
      <c r="P38" s="2"/>
      <c r="Q38" s="2"/>
      <c r="R38" s="2"/>
      <c r="S38" s="2"/>
      <c r="T38" s="2"/>
      <c r="U38" s="2"/>
      <c r="V38" s="2"/>
      <c r="W38" s="2"/>
      <c r="X38" s="2"/>
      <c r="Y38" s="2"/>
      <c r="Z38" s="2"/>
    </row>
    <row r="39" ht="12.75" customHeight="1">
      <c r="A39" s="67" t="s">
        <v>46</v>
      </c>
      <c r="B39" s="7"/>
      <c r="C39" s="7"/>
      <c r="D39" s="7">
        <v>160.33</v>
      </c>
      <c r="E39" s="7"/>
      <c r="F39" s="69">
        <f t="shared" si="1"/>
        <v>160.33</v>
      </c>
      <c r="G39" s="42"/>
      <c r="H39" s="52" t="s">
        <v>47</v>
      </c>
      <c r="I39" s="7"/>
      <c r="J39" s="7"/>
      <c r="K39" s="7"/>
      <c r="L39" s="2"/>
      <c r="M39" s="2"/>
      <c r="N39" s="2"/>
      <c r="O39" s="2"/>
      <c r="P39" s="2"/>
      <c r="Q39" s="2"/>
      <c r="R39" s="2"/>
      <c r="S39" s="2"/>
      <c r="T39" s="2"/>
      <c r="U39" s="2"/>
      <c r="V39" s="2"/>
      <c r="W39" s="2"/>
      <c r="X39" s="2"/>
      <c r="Y39" s="2"/>
      <c r="Z39" s="2"/>
    </row>
    <row r="40" ht="12.75" customHeight="1">
      <c r="A40" s="67" t="s">
        <v>63</v>
      </c>
      <c r="B40" s="7"/>
      <c r="C40" s="7"/>
      <c r="D40" s="7">
        <v>2.08</v>
      </c>
      <c r="E40" s="7"/>
      <c r="F40" s="69">
        <f t="shared" si="1"/>
        <v>2.08</v>
      </c>
      <c r="G40" s="42"/>
      <c r="H40" s="7"/>
      <c r="I40" s="7"/>
      <c r="J40" s="7"/>
      <c r="K40" s="7"/>
      <c r="L40" s="2"/>
      <c r="M40" s="2"/>
      <c r="N40" s="2"/>
      <c r="O40" s="2"/>
      <c r="P40" s="2"/>
      <c r="Q40" s="2"/>
      <c r="R40" s="2"/>
      <c r="S40" s="2"/>
      <c r="T40" s="2"/>
      <c r="U40" s="2"/>
      <c r="V40" s="2"/>
      <c r="W40" s="2"/>
      <c r="X40" s="2"/>
      <c r="Y40" s="2"/>
      <c r="Z40" s="2"/>
    </row>
    <row r="41" ht="12.75" customHeight="1">
      <c r="A41" s="7"/>
      <c r="B41" s="7"/>
      <c r="C41" s="7"/>
      <c r="D41" s="7"/>
      <c r="E41" s="7"/>
      <c r="F41" s="7"/>
      <c r="G41" s="42"/>
      <c r="H41" s="7"/>
      <c r="I41" s="7"/>
      <c r="J41" s="7"/>
      <c r="K41" s="7"/>
      <c r="L41" s="2"/>
      <c r="M41" s="2"/>
      <c r="N41" s="2"/>
      <c r="O41" s="2"/>
      <c r="P41" s="2"/>
      <c r="Q41" s="2"/>
      <c r="R41" s="2"/>
      <c r="S41" s="2"/>
      <c r="T41" s="2"/>
      <c r="U41" s="2"/>
      <c r="V41" s="2"/>
      <c r="W41" s="2"/>
      <c r="X41" s="2"/>
      <c r="Y41" s="2"/>
      <c r="Z41" s="2"/>
    </row>
    <row r="42" ht="12.75" customHeight="1">
      <c r="A42" s="7"/>
      <c r="B42" s="7"/>
      <c r="C42" s="7"/>
      <c r="D42" s="7"/>
      <c r="E42" s="7"/>
      <c r="F42" s="7"/>
      <c r="G42" s="42"/>
      <c r="H42" s="7"/>
      <c r="I42" s="7"/>
      <c r="J42" s="7"/>
      <c r="K42" s="7"/>
      <c r="L42" s="2"/>
      <c r="M42" s="2"/>
      <c r="N42" s="2"/>
      <c r="O42" s="2"/>
      <c r="P42" s="2"/>
      <c r="Q42" s="2"/>
      <c r="R42" s="2"/>
      <c r="S42" s="2"/>
      <c r="T42" s="2"/>
      <c r="U42" s="2"/>
      <c r="V42" s="2"/>
      <c r="W42" s="2"/>
      <c r="X42" s="2"/>
      <c r="Y42" s="2"/>
      <c r="Z42" s="2"/>
    </row>
    <row r="43" ht="12.75" customHeight="1">
      <c r="A43" s="60"/>
      <c r="B43" s="60"/>
      <c r="C43" s="60"/>
      <c r="D43" s="60"/>
      <c r="E43" s="60"/>
      <c r="F43" s="60"/>
      <c r="G43" s="61"/>
      <c r="H43" s="7"/>
      <c r="I43" s="7"/>
      <c r="J43" s="7"/>
      <c r="K43" s="7"/>
      <c r="L43" s="2"/>
      <c r="M43" s="2"/>
      <c r="N43" s="2"/>
      <c r="O43" s="2"/>
      <c r="P43" s="2"/>
      <c r="Q43" s="2"/>
      <c r="R43" s="2"/>
      <c r="S43" s="2"/>
      <c r="T43" s="2"/>
      <c r="U43" s="2"/>
      <c r="V43" s="2"/>
      <c r="W43" s="2"/>
      <c r="X43" s="2"/>
      <c r="Y43" s="2"/>
      <c r="Z43" s="2"/>
    </row>
    <row r="44" ht="12.75" customHeight="1">
      <c r="A44" s="7"/>
      <c r="B44" s="7"/>
      <c r="C44" s="7"/>
      <c r="D44" s="7"/>
      <c r="E44" s="7"/>
      <c r="F44" s="7"/>
      <c r="G44" s="7"/>
      <c r="H44" s="7"/>
      <c r="I44" s="7"/>
      <c r="J44" s="7"/>
      <c r="K44" s="7"/>
      <c r="L44" s="2"/>
      <c r="M44" s="2"/>
      <c r="N44" s="2"/>
      <c r="O44" s="2"/>
      <c r="P44" s="2"/>
      <c r="Q44" s="2"/>
      <c r="R44" s="2"/>
      <c r="S44" s="2"/>
      <c r="T44" s="2"/>
      <c r="U44" s="2"/>
      <c r="V44" s="2"/>
      <c r="W44" s="2"/>
      <c r="X44" s="2"/>
      <c r="Y44" s="2"/>
      <c r="Z44" s="2"/>
    </row>
    <row r="45" ht="12.75" customHeight="1">
      <c r="A45" s="7"/>
      <c r="B45" s="7"/>
      <c r="C45" s="7"/>
      <c r="D45" s="7"/>
      <c r="E45" s="7"/>
      <c r="F45" s="7"/>
      <c r="G45" s="7"/>
      <c r="H45" s="7"/>
      <c r="I45" s="7"/>
      <c r="J45" s="7"/>
      <c r="K45" s="7"/>
      <c r="L45" s="2"/>
      <c r="M45" s="2"/>
      <c r="N45" s="2"/>
      <c r="O45" s="2"/>
      <c r="P45" s="2"/>
      <c r="Q45" s="2"/>
      <c r="R45" s="2"/>
      <c r="S45" s="2"/>
      <c r="T45" s="2"/>
      <c r="U45" s="2"/>
      <c r="V45" s="2"/>
      <c r="W45" s="2"/>
      <c r="X45" s="2"/>
      <c r="Y45" s="2"/>
      <c r="Z45" s="2"/>
    </row>
    <row r="46" ht="12.75" customHeight="1">
      <c r="A46" s="7"/>
      <c r="B46" s="7"/>
      <c r="C46" s="7"/>
      <c r="D46" s="7"/>
      <c r="E46" s="7"/>
      <c r="F46" s="7"/>
      <c r="G46" s="7"/>
      <c r="H46" s="7"/>
      <c r="I46" s="7"/>
      <c r="J46" s="7"/>
      <c r="K46" s="7"/>
      <c r="L46" s="2"/>
      <c r="M46" s="2"/>
      <c r="N46" s="2"/>
      <c r="O46" s="2"/>
      <c r="P46" s="2"/>
      <c r="Q46" s="2"/>
      <c r="R46" s="2"/>
      <c r="S46" s="2"/>
      <c r="T46" s="2"/>
      <c r="U46" s="2"/>
      <c r="V46" s="2"/>
      <c r="W46" s="2"/>
      <c r="X46" s="2"/>
      <c r="Y46" s="2"/>
      <c r="Z46" s="2"/>
    </row>
    <row r="47" ht="12.75" customHeight="1">
      <c r="A47" s="7"/>
      <c r="B47" s="7"/>
      <c r="C47" s="7"/>
      <c r="D47" s="7"/>
      <c r="E47" s="7"/>
      <c r="F47" s="7"/>
      <c r="G47" s="7"/>
      <c r="H47" s="7"/>
      <c r="I47" s="7"/>
      <c r="J47" s="7"/>
      <c r="K47" s="7"/>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sheetData>
  <mergeCells count="1">
    <mergeCell ref="H2:H4"/>
  </mergeCells>
  <printOptions/>
  <pageMargins bottom="1.0527777777777778" footer="0.0" header="0.0" left="0.7875" right="0.7875" top="1.0527777777777778"/>
  <pageSetup paperSize="9" orientation="portrait"/>
  <headerFooter>
    <oddHeader>&amp;C&amp;A</oddHeader>
    <oddFooter>&amp;CSide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2010-12-24T08:57:16Z</dcterms:created>
  <dc:creator>Mikael</dc:creator>
</cp:coreProperties>
</file>